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92.168.222.205\df\Documents\Размещение информации на портале АГ (ЗАНОСИМ СЮДА)\к размещению на портале\ОСС\"/>
    </mc:Choice>
  </mc:AlternateContent>
  <bookViews>
    <workbookView xWindow="0" yWindow="300" windowWidth="23040" windowHeight="9060"/>
  </bookViews>
  <sheets>
    <sheet name="на 2026" sheetId="1" r:id="rId1"/>
  </sheets>
  <definedNames>
    <definedName name="_xlnm._FilterDatabase" localSheetId="0" hidden="1">'на 2026'!$A$6:$H$130</definedName>
    <definedName name="Z_0005951B_56A8_4F75_9731_3C8A24CD1AB5_.wvu.FilterData" localSheetId="0" hidden="1">'на 2026'!$A$6:$H$321</definedName>
    <definedName name="Z_007EBFDD_79DD_4E8C_B275_C2C7FB10784F_.wvu.FilterData" localSheetId="0" hidden="1">'на 2026'!$A$6:$H$321</definedName>
    <definedName name="Z_0084E16F_DDA9_4699_9D5A_C5F7B89E6378_.wvu.FilterData" localSheetId="0" hidden="1">'на 2026'!$A$6:$H$321</definedName>
    <definedName name="Z_008BC0E1_CA24_4B86_A8FA_CB3A2AF4DB6F_.wvu.FilterData" localSheetId="0" hidden="1">'на 2026'!$A$6:$H$321</definedName>
    <definedName name="Z_00B4DAD6_3F78_4073_883E_364E3CB806A9_.wvu.FilterData" localSheetId="0" hidden="1">'на 2026'!$A$6:$H$321</definedName>
    <definedName name="Z_00CB886B_451A_494B_A78E_BAA539CB2AE2_.wvu.FilterData" localSheetId="0" hidden="1">'на 2026'!$A$6:$H$321</definedName>
    <definedName name="Z_00EBC834_CC04_4600_ADF0_5EC4AEDA5595_.wvu.FilterData" localSheetId="0" hidden="1">'на 2026'!$A$6:$H$321</definedName>
    <definedName name="Z_01613E68_6B78_4CC0_9C3D_60683185C182_.wvu.FilterData" localSheetId="0" hidden="1">'на 2026'!$A$6:$H$321</definedName>
    <definedName name="Z_016B8DB4_4701_424D_9D7E_986366EF2C2F_.wvu.FilterData" localSheetId="0" hidden="1">'на 2026'!$A$6:$H$321</definedName>
    <definedName name="Z_018C80D1_B155_44CE_9AD9_515FC8948A83_.wvu.FilterData" localSheetId="0" hidden="1">'на 2026'!$A$6:$H$321</definedName>
    <definedName name="Z_01D4DC8C_5FD8_4E22_9898_A6D2EE840F42_.wvu.FilterData" localSheetId="0" hidden="1">'на 2026'!$A$6:$H$321</definedName>
    <definedName name="Z_01D58D1B_4E67_46FB_8CB6_391CCAB51A8B_.wvu.FilterData" localSheetId="0" hidden="1">'на 2026'!$A$6:$H$321</definedName>
    <definedName name="Z_01DB101B_35C5_44A0_9F3E_BCD72FD5CBB2_.wvu.FilterData" localSheetId="0" hidden="1">'на 2026'!$A$6:$H$321</definedName>
    <definedName name="Z_02102EEE_2287_4468_A4A7_52D50729EDDD_.wvu.FilterData" localSheetId="0" hidden="1">'на 2026'!$A$6:$H$321</definedName>
    <definedName name="Z_0217F586_7BE2_4803_B88F_1646729DF76E_.wvu.FilterData" localSheetId="0" hidden="1">'на 2026'!$A$6:$H$321</definedName>
    <definedName name="Z_021A415B_1955_40BC_AFAE_4CA0EAA943C8_.wvu.FilterData" localSheetId="0" hidden="1">'на 2026'!$A$6:$H$321</definedName>
    <definedName name="Z_021AD043_A592_41CC_8D70_4A5E3DED823A_.wvu.FilterData" localSheetId="0" hidden="1">'на 2026'!$A$6:$H$321</definedName>
    <definedName name="Z_02CA0CE5_3727_4238_BAB8_2EB1D6D88032_.wvu.FilterData" localSheetId="0" hidden="1">'на 2026'!$A$6:$H$321</definedName>
    <definedName name="Z_02D2F435_66DA_468E_987B_F2AECDDD4E3B_.wvu.FilterData" localSheetId="0" hidden="1">'на 2026'!$A$6:$H$321</definedName>
    <definedName name="Z_032DDD1D_7C32_4E80_928D_C908C764BB01_.wvu.Cols" localSheetId="0" hidden="1">'на 2026'!#REF!</definedName>
    <definedName name="Z_032DDD1D_7C32_4E80_928D_C908C764BB01_.wvu.FilterData" localSheetId="0" hidden="1">'на 2026'!$A$6:$H$321</definedName>
    <definedName name="Z_032DDD1D_7C32_4E80_928D_C908C764BB01_.wvu.PrintArea" localSheetId="0" hidden="1">'на 2026'!$A$1:$H$120</definedName>
    <definedName name="Z_032DDD1D_7C32_4E80_928D_C908C764BB01_.wvu.PrintTitles" localSheetId="0" hidden="1">'на 2026'!$5:$6</definedName>
    <definedName name="Z_032DDD1D_7C32_4E80_928D_C908C764BB01_.wvu.Rows" localSheetId="0" hidden="1">'на 2026'!#REF!</definedName>
    <definedName name="Z_036F0B1A_A4C3_4ACE_90F0_C92FA4824CCC_.wvu.FilterData" localSheetId="0" hidden="1">'на 2026'!$A$6:$H$321</definedName>
    <definedName name="Z_037962DE_4AFD_49EB_96DB_1E0AC5DCCE5E_.wvu.FilterData" localSheetId="0" hidden="1">'на 2026'!$A$6:$H$321</definedName>
    <definedName name="Z_03C9CBD0_1D1A_4FA6_9999_3F5C60B10179_.wvu.FilterData" localSheetId="0" hidden="1">'на 2026'!$A$6:$H$321</definedName>
    <definedName name="Z_03CDA04C_F398_48E4_A959_14B521751FAE_.wvu.FilterData" localSheetId="0" hidden="1">'на 2026'!$A$6:$H$321</definedName>
    <definedName name="Z_03CE4E6D_AA11_4BB9_B07A_EF26A768B26B_.wvu.FilterData" localSheetId="0" hidden="1">'на 2026'!$A$6:$H$321</definedName>
    <definedName name="Z_040F7A53_882C_426B_A971_3BA4E7F819F6_.wvu.FilterData" localSheetId="0" hidden="1">'на 2026'!$A$6:$E$120</definedName>
    <definedName name="Z_041557F5_3257_416A_8401_99DEC5D0D1B5_.wvu.FilterData" localSheetId="0" hidden="1">'на 2026'!$A$6:$H$321</definedName>
    <definedName name="Z_04309618_7B42_4F13_A94C_CE0188C69688_.wvu.FilterData" localSheetId="0" hidden="1">'на 2026'!$A$6:$H$321</definedName>
    <definedName name="Z_049683C7_96B1_4669_9E7D_B122832354BD_.wvu.FilterData" localSheetId="0" hidden="1">'на 2026'!$A$6:$H$321</definedName>
    <definedName name="Z_04A44F1D_59BA_46AD_AB8B_867650078049_.wvu.FilterData" localSheetId="0" hidden="1">'на 2026'!$A$6:$H$321</definedName>
    <definedName name="Z_04FC9684_94C8_402A_A954_8718D8E46D16_.wvu.FilterData" localSheetId="0" hidden="1">'на 2026'!$A$6:$H$321</definedName>
    <definedName name="Z_05132324_2347_4886_ACC0_B2417CD7A8E0_.wvu.FilterData" localSheetId="0" hidden="1">'на 2026'!$A$6:$H$321</definedName>
    <definedName name="Z_0532A635_1AF2_4682_942B_C6CE3C16F8D7_.wvu.FilterData" localSheetId="0" hidden="1">'на 2026'!$A$6:$H$321</definedName>
    <definedName name="Z_056CFCF2_1D67_47C0_BE8C_D1F7ABB1120B_.wvu.FilterData" localSheetId="0" hidden="1">'на 2026'!$A$6:$H$321</definedName>
    <definedName name="Z_05716ABD_418C_4DA4_AC8A_C2D9BFCD057A_.wvu.FilterData" localSheetId="0" hidden="1">'на 2026'!$A$6:$H$321</definedName>
    <definedName name="Z_0588CC55_831E_4B0E_BC31_AA7BAA692BA2_.wvu.FilterData" localSheetId="0" hidden="1">'на 2026'!$A$6:$H$130</definedName>
    <definedName name="Z_05917B93_2768_415F_AFD9_F6B5D0EF275E_.wvu.FilterData" localSheetId="0" hidden="1">'на 2026'!$A$6:$H$321</definedName>
    <definedName name="Z_05A453BF_F037_4451_82BE_9DA37719BFA5_.wvu.FilterData" localSheetId="0" hidden="1">'на 2026'!$A$6:$H$321</definedName>
    <definedName name="Z_05C1E2BB_B583_44DD_A8AC_FBF87A053735_.wvu.FilterData" localSheetId="0" hidden="1">'на 2026'!$A$6:$E$120</definedName>
    <definedName name="Z_05C9DD0B_EBEE_40E7_A642_8B2CDCC810BA_.wvu.FilterData" localSheetId="0" hidden="1">'на 2026'!$A$6:$E$120</definedName>
    <definedName name="Z_05DBEF59_A7E6_49EA_94CA_429B9DA964EF_.wvu.FilterData" localSheetId="0" hidden="1">'на 2026'!$A$6:$H$321</definedName>
    <definedName name="Z_06134871_716F_4992_860F_36C7E07B4EF7_.wvu.FilterData" localSheetId="0" hidden="1">'на 2026'!$A$6:$H$321</definedName>
    <definedName name="Z_0623BA59_06E0_47C4_A9E0_EFF8949456C2_.wvu.FilterData" localSheetId="0" hidden="1">'на 2026'!$A$6:$E$120</definedName>
    <definedName name="Z_0644E522_2545_474C_824A_2ED6C2798897_.wvu.FilterData" localSheetId="0" hidden="1">'на 2026'!$A$6:$H$321</definedName>
    <definedName name="Z_064B2F74_59A6_435C_9504_ED84D272F576_.wvu.FilterData" localSheetId="0" hidden="1">'на 2026'!$A$6:$H$321</definedName>
    <definedName name="Z_064B5A1E_A42B_4485_93B8_B6DA090B161C_.wvu.FilterData" localSheetId="0" hidden="1">'на 2026'!$A$6:$H$321</definedName>
    <definedName name="Z_068F4DFA_CDD6_4272_99ED_988D34FA7BC4_.wvu.FilterData" localSheetId="0" hidden="1">'на 2026'!$A$6:$H$321</definedName>
    <definedName name="Z_0696210F_5E61_486A_8716_5F7B872C97B7_.wvu.FilterData" localSheetId="0" hidden="1">'на 2026'!$A$6:$H$321</definedName>
    <definedName name="Z_06CAE47A_6EDD_4FE2_8E3A_333266247E42_.wvu.FilterData" localSheetId="0" hidden="1">'на 2026'!$A$6:$H$321</definedName>
    <definedName name="Z_06E8A760_77DE_44B7_B51E_7A5411604938_.wvu.FilterData" localSheetId="0" hidden="1">'на 2026'!$A$6:$H$321</definedName>
    <definedName name="Z_06ECB70F_782C_4925_AAED_43BDE49D6216_.wvu.FilterData" localSheetId="0" hidden="1">'на 2026'!$A$6:$H$321</definedName>
    <definedName name="Z_0704F8E6_D2AC_4B4B_8C49_5FF3CC18FB70_.wvu.FilterData" localSheetId="0" hidden="1">'на 2026'!$A$6:$H$321</definedName>
    <definedName name="Z_071188D9_4773_41E2_8227_482316F94E22_.wvu.FilterData" localSheetId="0" hidden="1">'на 2026'!$A$6:$H$321</definedName>
    <definedName name="Z_075B2438_128B_4EA2_B711_AEE30618C30D_.wvu.FilterData" localSheetId="0" hidden="1">'на 2026'!$A$6:$H$321</definedName>
    <definedName name="Z_076157D9_97A7_4D47_8780_D3B408E54324_.wvu.FilterData" localSheetId="0" hidden="1">'на 2026'!$A$6:$H$321</definedName>
    <definedName name="Z_079216EF_F396_45DE_93AA_DF26C49F532F_.wvu.FilterData" localSheetId="0" hidden="1">'на 2026'!$A$6:$E$120</definedName>
    <definedName name="Z_0796BB39_B763_4CFE_9C89_197614BDD8D2_.wvu.FilterData" localSheetId="0" hidden="1">'на 2026'!$A$6:$H$321</definedName>
    <definedName name="Z_07A4B19E_A8E0_4DE7_95D7_C84B888D3FDE_.wvu.FilterData" localSheetId="0" hidden="1">'на 2026'!$A$6:$H$321</definedName>
    <definedName name="Z_07CCE65F_D7A3_4D1C_9716_C5B8B9A42F6C_.wvu.FilterData" localSheetId="0" hidden="1">'на 2026'!$A$6:$H$321</definedName>
    <definedName name="Z_07F35A7A_3C2A_4ACB_A4AC_24896357050C_.wvu.FilterData" localSheetId="0" hidden="1">'на 2026'!$A$6:$H$321</definedName>
    <definedName name="Z_081D092E_BCFD_434D_99DD_F262EBF81A7D_.wvu.FilterData" localSheetId="0" hidden="1">'на 2026'!$A$6:$E$120</definedName>
    <definedName name="Z_081D1E71_FAB1_490F_8347_4363E467A6B8_.wvu.FilterData" localSheetId="0" hidden="1">'на 2026'!$A$6:$H$321</definedName>
    <definedName name="Z_087A5F39_BB99_44E2_988C_BE702BB1218A_.wvu.FilterData" localSheetId="0" hidden="1">'на 2026'!$A$6:$H$321</definedName>
    <definedName name="Z_087D3E4D_09AE_4948_835E_F42AAF45EC81_.wvu.FilterData" localSheetId="0" hidden="1">'на 2026'!$A$6:$H$321</definedName>
    <definedName name="Z_090A7C2D_CAE4_4C3E_951C_E39FB2B20255_.wvu.FilterData" localSheetId="0" hidden="1">'на 2026'!$A$6:$H$321</definedName>
    <definedName name="Z_090B52D0_64AD_49BA_9659_1C2B71248471_.wvu.FilterData" localSheetId="0" hidden="1">'на 2026'!$A$6:$H$321</definedName>
    <definedName name="Z_091FE98F_2A3F_496F_927E_914C3E410046_.wvu.FilterData" localSheetId="0" hidden="1">'на 2026'!$A$6:$H$321</definedName>
    <definedName name="Z_09234BB6_A2CF_4DE4_AE59_5C70DAD529E7_.wvu.FilterData" localSheetId="0" hidden="1">'на 2026'!$A$6:$H$321</definedName>
    <definedName name="Z_092DEFE0_87C3_47A7_9BA2_494EEBEFECEF_.wvu.FilterData" localSheetId="0" hidden="1">'на 2026'!$A$6:$H$321</definedName>
    <definedName name="Z_094B4134_1EAA_4AE3_8904_2CA55A37A0CD_.wvu.FilterData" localSheetId="0" hidden="1">'на 2026'!$A$6:$H$321</definedName>
    <definedName name="Z_0956497A_026E_4ED8_A2B8_BEBAC1B93CEA_.wvu.FilterData" localSheetId="0" hidden="1">'на 2026'!$A$6:$H$321</definedName>
    <definedName name="Z_09602A3E_95E0_4E68_8FEB_EC950E07A478_.wvu.FilterData" localSheetId="0" hidden="1">'на 2026'!$A$6:$H$321</definedName>
    <definedName name="Z_09665491_2447_4ACE_847B_4452B60F2DF2_.wvu.FilterData" localSheetId="0" hidden="1">'на 2026'!$A$6:$H$321</definedName>
    <definedName name="Z_09EDEF91_2CA5_4F56_B67B_9D290C461670_.wvu.FilterData" localSheetId="0" hidden="1">'на 2026'!$A$6:$E$120</definedName>
    <definedName name="Z_09F9F792_37D5_476B_BEEE_67E9106F48F0_.wvu.FilterData" localSheetId="0" hidden="1">'на 2026'!$A$6:$H$321</definedName>
    <definedName name="Z_0A10B2C2_8811_4514_A02D_EDC7436B6D07_.wvu.FilterData" localSheetId="0" hidden="1">'на 2026'!$A$6:$H$321</definedName>
    <definedName name="Z_0A3E48A1_21BA_4054_9BE2_191CBE14D49F_.wvu.FilterData" localSheetId="0" hidden="1">'на 2026'!$A$6:$H$321</definedName>
    <definedName name="Z_0AA70BDA_573F_4BEC_A548_CA5C4475BFE7_.wvu.FilterData" localSheetId="0" hidden="1">'на 2026'!$A$6:$H$321</definedName>
    <definedName name="Z_0AC3FA68_E0C8_4657_AD81_AF6345EA501C_.wvu.FilterData" localSheetId="0" hidden="1">'на 2026'!$A$6:$E$120</definedName>
    <definedName name="Z_0AEF6EAE_E674_439C_ACB4_993FFB7F3E0A_.wvu.FilterData" localSheetId="0" hidden="1">'на 2026'!$A$6:$H$321</definedName>
    <definedName name="Z_0B579593_C56D_4394_91C1_F024BBE56EB1_.wvu.FilterData" localSheetId="0" hidden="1">'на 2026'!$A$6:$E$120</definedName>
    <definedName name="Z_0B938491_213D_4D28_A387_A6AFD28F0D9C_.wvu.FilterData" localSheetId="0" hidden="1">'на 2026'!$A$6:$H$321</definedName>
    <definedName name="Z_0BC4F378_D6F5_4B5F_9DB6_20E9B46F136D_.wvu.FilterData" localSheetId="0" hidden="1">'на 2026'!$A$6:$H$321</definedName>
    <definedName name="Z_0BC55D76_817D_4871_ADFD_780685E85798_.wvu.FilterData" localSheetId="0" hidden="1">'на 2026'!$A$6:$H$321</definedName>
    <definedName name="Z_0C6B39CB_8BE2_4437_B7EF_2B863FB64A7A_.wvu.FilterData" localSheetId="0" hidden="1">'на 2026'!$A$6:$E$120</definedName>
    <definedName name="Z_0C80C604_218C_428E_8C68_64D1AFDB22E0_.wvu.FilterData" localSheetId="0" hidden="1">'на 2026'!$A$6:$H$321</definedName>
    <definedName name="Z_0C8103A0_F84B_4295_B989_01191C993EC8_.wvu.FilterData" localSheetId="0" hidden="1">'на 2026'!$A$6:$H$321</definedName>
    <definedName name="Z_0C81132D_0EFB_424B_A2C0_D694846C9416_.wvu.FilterData" localSheetId="0" hidden="1">'на 2026'!$A$6:$H$321</definedName>
    <definedName name="Z_0C8C20D3_1DCE_4FE1_95B1_F35D8D398254_.wvu.FilterData" localSheetId="0" hidden="1">'на 2026'!$A$6:$E$120</definedName>
    <definedName name="Z_0CA3085F_CCCA_413F_9A50_36BE8FE3A0FF_.wvu.FilterData" localSheetId="0" hidden="1">'на 2026'!$A$6:$H$321</definedName>
    <definedName name="Z_0CADF06F_BF77_4A62_A6CB_F3857B2A0FC4_.wvu.FilterData" localSheetId="0" hidden="1">'на 2026'!$A$6:$H$321</definedName>
    <definedName name="Z_0CC48B05_D738_4589_9F69_B44D9887E2C7_.wvu.FilterData" localSheetId="0" hidden="1">'на 2026'!$A$6:$H$321</definedName>
    <definedName name="Z_0CC9441C_88E9_46D0_951D_A49C84EDA8CE_.wvu.FilterData" localSheetId="0" hidden="1">'на 2026'!$A$6:$H$321</definedName>
    <definedName name="Z_0CCCFAED_79CE_4449_BC23_D60C794B65C2_.wvu.FilterData" localSheetId="0" hidden="1">'на 2026'!$A$6:$H$321</definedName>
    <definedName name="Z_0CCCFAED_79CE_4449_BC23_D60C794B65C2_.wvu.PrintArea" localSheetId="0" hidden="1">'на 2026'!$A$1:$H$120</definedName>
    <definedName name="Z_0CCCFAED_79CE_4449_BC23_D60C794B65C2_.wvu.PrintTitles" localSheetId="0" hidden="1">'на 2026'!$5:$6</definedName>
    <definedName name="Z_0CF3E93E_60F6_45C8_AD33_C2CE08831546_.wvu.FilterData" localSheetId="0" hidden="1">'на 2026'!$A$6:$E$120</definedName>
    <definedName name="Z_0D1E906B_E120_4A9F_B97A_2C78DA3FC6EE_.wvu.FilterData" localSheetId="0" hidden="1">'на 2026'!$A$6:$H$321</definedName>
    <definedName name="Z_0D1E9834_0054_4585_867B_021D34C7292D_.wvu.FilterData" localSheetId="0" hidden="1">'на 2026'!$A$6:$H$321</definedName>
    <definedName name="Z_0D69C398_7947_4D78_B1FE_A2A25AB79E10_.wvu.FilterData" localSheetId="0" hidden="1">'на 2026'!$A$6:$H$321</definedName>
    <definedName name="Z_0D7F5190_D20E_42FD_AD77_53CB309C7272_.wvu.FilterData" localSheetId="0" hidden="1">'на 2026'!$A$6:$E$120</definedName>
    <definedName name="Z_0DBB7EB7_A885_4D4A_A4F3_1AB3A0FE5EB1_.wvu.FilterData" localSheetId="0" hidden="1">'на 2026'!$A$6:$H$321</definedName>
    <definedName name="Z_0DCD8004_2074_46A6_A140_FA71CB3514EB_.wvu.FilterData" localSheetId="0" hidden="1">'на 2026'!$A$6:$H$321</definedName>
    <definedName name="Z_0DCFEE9B_8A50_4239_995F_2F355FA49775_.wvu.FilterData" localSheetId="0" hidden="1">'на 2026'!$A$6:$H$321</definedName>
    <definedName name="Z_0E053C9C_C10C_4574_9F8A_57C8E07AEDE5_.wvu.FilterData" localSheetId="0" hidden="1">'на 2026'!$A$6:$H$321</definedName>
    <definedName name="Z_0E1EE7C4_535F_48D8_9D3B_6BBF2B693A19_.wvu.FilterData" localSheetId="0" hidden="1">'на 2026'!$A$6:$H$321</definedName>
    <definedName name="Z_0E67843B_6B59_48DA_8F29_8BAD133298E1_.wvu.FilterData" localSheetId="0" hidden="1">'на 2026'!$A$6:$H$321</definedName>
    <definedName name="Z_0E6786D8_AC3A_48D5_9AD7_4E7485DB6D9C_.wvu.FilterData" localSheetId="0" hidden="1">'на 2026'!$A$6:$E$120</definedName>
    <definedName name="Z_0E6CC89F_3B93_4F1D_B2EC_717A1F1053E5_.wvu.FilterData" localSheetId="0" hidden="1">'на 2026'!$A$6:$H$321</definedName>
    <definedName name="Z_0EBA5D20_532C_4466_B173_EB77531A7F20_.wvu.FilterData" localSheetId="0" hidden="1">'на 2026'!$A$6:$H$321</definedName>
    <definedName name="Z_0EBE1707_975C_4649_91D3_2E9B46A60B44_.wvu.FilterData" localSheetId="0" hidden="1">'на 2026'!$A$6:$H$321</definedName>
    <definedName name="Z_0EEB21F7_6DE9_4A77_AC62_07A83BD4783E_.wvu.FilterData" localSheetId="0" hidden="1">'на 2026'!$A$6:$H$321</definedName>
    <definedName name="Z_0F062473_6C06_4BF1_910A_662B1A72B605_.wvu.FilterData" localSheetId="0" hidden="1">'на 2026'!$A$6:$H$321</definedName>
    <definedName name="Z_0F28A21C_8BE4_46B7_AF17_DEFAA31BFC8A_.wvu.FilterData" localSheetId="0" hidden="1">'на 2026'!$A$6:$H$321</definedName>
    <definedName name="Z_0F2F6E45_C10D_40A0_A69F_1F4D86686BBB_.wvu.FilterData" localSheetId="0" hidden="1">'на 2026'!$A$6:$H$321</definedName>
    <definedName name="Z_0FECF66E_A3F4_4FDA_9772_9E33BF2FB660_.wvu.FilterData" localSheetId="0" hidden="1">'на 2026'!$A$6:$H$321</definedName>
    <definedName name="Z_101FC8DD_6A10_4029_AD34_21DB4CDC5FDB_.wvu.FilterData" localSheetId="0" hidden="1">'на 2026'!$A$6:$H$321</definedName>
    <definedName name="Z_10265054_777F_4ACD_9E80_3751E622A050_.wvu.FilterData" localSheetId="0" hidden="1">'на 2026'!$A$6:$H$321</definedName>
    <definedName name="Z_10372EC3_3966_4BDA_9F48_B7D63EE0E174_.wvu.FilterData" localSheetId="0" hidden="1">'на 2026'!$A$6:$H$321</definedName>
    <definedName name="Z_105D23B5_3830_4B2C_A4D4_FBFBD3BEFB9C_.wvu.FilterData" localSheetId="0" hidden="1">'на 2026'!$A$6:$E$120</definedName>
    <definedName name="Z_10A70750_8DE0_45C3_A1CC_D83636919FFC_.wvu.FilterData" localSheetId="0" hidden="1">'на 2026'!$A$6:$H$321</definedName>
    <definedName name="Z_10BB35C8_B108_4263_B85A_266021A6A7DD_.wvu.FilterData" localSheetId="0" hidden="1">'на 2026'!$A$6:$H$321</definedName>
    <definedName name="Z_11033E0A_C2F5_40C3_A911_6ACAA42BF079_.wvu.FilterData" localSheetId="0" hidden="1">'на 2026'!$A$6:$H$130</definedName>
    <definedName name="Z_110D7079_48E3_40C4_813B_26CCA4E794BF_.wvu.FilterData" localSheetId="0" hidden="1">'на 2026'!$A$6:$H$321</definedName>
    <definedName name="Z_113A0779_204C_451B_8401_73E507046130_.wvu.FilterData" localSheetId="0" hidden="1">'на 2026'!$A$6:$H$321</definedName>
    <definedName name="Z_119EECA6_2DA1_40F6_BD98_65D18CFC0359_.wvu.FilterData" localSheetId="0" hidden="1">'на 2026'!$A$6:$H$321</definedName>
    <definedName name="Z_11B0FA8E_E0BF_44A4_A141_D0892BF4BA78_.wvu.FilterData" localSheetId="0" hidden="1">'на 2026'!$A$6:$H$321</definedName>
    <definedName name="Z_11DB2F46_E41B_4E33_8BC5_70370AE2E289_.wvu.FilterData" localSheetId="0" hidden="1">'на 2026'!$A$6:$H$321</definedName>
    <definedName name="Z_11EBBD1F_0821_4763_A781_80F95B559C64_.wvu.FilterData" localSheetId="0" hidden="1">'на 2026'!$A$6:$H$321</definedName>
    <definedName name="Z_12397037_6208_4B36_BC95_11438284A9DE_.wvu.FilterData" localSheetId="0" hidden="1">'на 2026'!$A$6:$E$120</definedName>
    <definedName name="Z_125B4190_A94D_4854_BDDA_AFD6D4F98A84_.wvu.FilterData" localSheetId="0" hidden="1">'на 2026'!$A$6:$H$321</definedName>
    <definedName name="Z_12C2408D_275D_4295_8823_146036CCAF72_.wvu.FilterData" localSheetId="0" hidden="1">'на 2026'!$A$6:$H$321</definedName>
    <definedName name="Z_130C16AD_E930_4810_BDF0_A6DD3A87B8D5_.wvu.FilterData" localSheetId="0" hidden="1">'на 2026'!$A$6:$H$321</definedName>
    <definedName name="Z_1315266B_953C_4E7F_B538_74B6DF400647_.wvu.FilterData" localSheetId="0" hidden="1">'на 2026'!$A$6:$E$120</definedName>
    <definedName name="Z_132984D2_035C_4C6F_8087_28C1188A76E6_.wvu.FilterData" localSheetId="0" hidden="1">'на 2026'!$A$6:$H$321</definedName>
    <definedName name="Z_13A75724_7658_4A80_9239_F37E0BC75B64_.wvu.FilterData" localSheetId="0" hidden="1">'на 2026'!$A$6:$H$321</definedName>
    <definedName name="Z_13BE7114_35DF_4699_8779_61985C68F6C3_.wvu.FilterData" localSheetId="0" hidden="1">'на 2026'!$A$6:$H$130</definedName>
    <definedName name="Z_13BE7114_35DF_4699_8779_61985C68F6C3_.wvu.PrintTitles" localSheetId="0" hidden="1">'на 2026'!$5:$6</definedName>
    <definedName name="Z_13E7ADA2_058C_4412_9AEA_31547694DD5C_.wvu.FilterData" localSheetId="0" hidden="1">'на 2026'!$A$6:$E$120</definedName>
    <definedName name="Z_1413B890_05A7_4559_8996_4E4407E7504B_.wvu.FilterData" localSheetId="0" hidden="1">'на 2026'!$A$6:$H$321</definedName>
    <definedName name="Z_1441516B_CC6A_40BC_80C3_4D12B77EAFC8_.wvu.FilterData" localSheetId="0" hidden="1">'на 2026'!$A$6:$H$321</definedName>
    <definedName name="Z_1474826F_81A7_45CE_9E32_539008BC6006_.wvu.FilterData" localSheetId="0" hidden="1">'на 2026'!$A$6:$H$321</definedName>
    <definedName name="Z_148D8FAA_3DC1_4430_9D42_1AFD9B8B331B_.wvu.FilterData" localSheetId="0" hidden="1">'на 2026'!$A$6:$H$321</definedName>
    <definedName name="Z_14901D06_6751_467D_A640_08BD51FC6A24_.wvu.FilterData" localSheetId="0" hidden="1">'на 2026'!$A$6:$H$321</definedName>
    <definedName name="Z_14EB3CD4_85FA_41D7_9643_C1C32C48E842_.wvu.FilterData" localSheetId="0" hidden="1">'на 2026'!$A$6:$H$321</definedName>
    <definedName name="Z_151F984F_8E2F_4D1B_924E_882E14F6D8A3_.wvu.FilterData" localSheetId="0" hidden="1">'на 2026'!$A$6:$H$321</definedName>
    <definedName name="Z_1539101F_31E9_4994_A34D_436B2BB1B73C_.wvu.FilterData" localSheetId="0" hidden="1">'на 2026'!$A$6:$H$321</definedName>
    <definedName name="Z_158130B9_9537_4E7D_AC4C_ED389C9B13A6_.wvu.FilterData" localSheetId="0" hidden="1">'на 2026'!$A$6:$H$321</definedName>
    <definedName name="Z_15A975B6_FC38_4664_9CED_A9A4497FAEDE_.wvu.FilterData" localSheetId="0" hidden="1">'на 2026'!$A$6:$H$321</definedName>
    <definedName name="Z_15AF9AFF_36E4_41C3_A9EA_A83C0A87FA00_.wvu.FilterData" localSheetId="0" hidden="1">'на 2026'!$A$6:$H$321</definedName>
    <definedName name="Z_15CD0F04_96A7_4C1A_9686_EA412C619A5C_.wvu.FilterData" localSheetId="0" hidden="1">'на 2026'!$A$6:$H$321</definedName>
    <definedName name="Z_15D96367_8844_44A5_9A51_F525D3A3E91E_.wvu.FilterData" localSheetId="0" hidden="1">'на 2026'!$A$6:$H$130</definedName>
    <definedName name="Z_1611C1BA_C4E2_40AE_8F45_3BEDE164E518_.wvu.FilterData" localSheetId="0" hidden="1">'на 2026'!$A$6:$H$321</definedName>
    <definedName name="Z_162671BE_0E1B_493C_8A3F_EDDD642876AD_.wvu.FilterData" localSheetId="0" hidden="1">'на 2026'!$A$6:$H$321</definedName>
    <definedName name="Z_163906CF_EA2A_4440_9702_9CD7830C248A_.wvu.FilterData" localSheetId="0" hidden="1">'на 2026'!$A$6:$H$321</definedName>
    <definedName name="Z_16533C21_4A9A_450C_8A94_553B88C3A9CF_.wvu.FilterData" localSheetId="0" hidden="1">'на 2026'!$A$6:$E$120</definedName>
    <definedName name="Z_1682CF4C_6BE2_4E45_A613_382D117E51BF_.wvu.FilterData" localSheetId="0" hidden="1">'на 2026'!$A$6:$H$321</definedName>
    <definedName name="Z_168FD5D4_D13B_47B9_8E56_61C627E3620F_.wvu.FilterData" localSheetId="0" hidden="1">'на 2026'!$A$6:$E$120</definedName>
    <definedName name="Z_169B516E_654F_469D_A8A0_69AB59FA498D_.wvu.FilterData" localSheetId="0" hidden="1">'на 2026'!$A$6:$H$321</definedName>
    <definedName name="Z_176FBEC7_B2AF_4702_A894_382F81F9ECF6_.wvu.FilterData" localSheetId="0" hidden="1">'на 2026'!$A$6:$E$120</definedName>
    <definedName name="Z_177691EC_944E_4BE9_8C92_DC07F27177A3_.wvu.FilterData" localSheetId="0" hidden="1">'на 2026'!$A$6:$H$321</definedName>
    <definedName name="Z_17AC66D0_E8BD_44BA_92AB_131AEC3E5A62_.wvu.FilterData" localSheetId="0" hidden="1">'на 2026'!$A$6:$H$321</definedName>
    <definedName name="Z_17AEC02B_67B1_483A_97D2_C1C6DFD21518_.wvu.FilterData" localSheetId="0" hidden="1">'на 2026'!$A$6:$H$321</definedName>
    <definedName name="Z_17B1D04D_AFB1_46C6_B15F_EEA57B33D261_.wvu.FilterData" localSheetId="0" hidden="1">'на 2026'!$A$6:$H$321</definedName>
    <definedName name="Z_17BA477C_0C1C_4A41_8F0D_A63D84820EE6_.wvu.FilterData" localSheetId="0" hidden="1">'на 2026'!$A$6:$H$321</definedName>
    <definedName name="Z_17DB7260_EAFC_4D28_A183_E3FC0679E6B9_.wvu.FilterData" localSheetId="0" hidden="1">'на 2026'!$A$6:$H$321</definedName>
    <definedName name="Z_17EDCFFE_9BB3_4CD0_B5F4_42C50CD4172C_.wvu.FilterData" localSheetId="0" hidden="1">'на 2026'!$A$6:$H$321</definedName>
    <definedName name="Z_17FA1298_51B0_402B_A5BE_EDF4B8CE30A3_.wvu.FilterData" localSheetId="0" hidden="1">'на 2026'!$A$6:$H$321</definedName>
    <definedName name="Z_1829BD3C_60B0_4087_A867_C79E2FA74171_.wvu.FilterData" localSheetId="0" hidden="1">'на 2026'!$A$6:$H$321</definedName>
    <definedName name="Z_1902C2E4_C521_44EB_B934_0EBD6E871DD8_.wvu.FilterData" localSheetId="0" hidden="1">'на 2026'!$A$6:$H$321</definedName>
    <definedName name="Z_191D2631_8F19_4FC0_96A1_F397D331A068_.wvu.FilterData" localSheetId="0" hidden="1">'на 2026'!$A$6:$H$321</definedName>
    <definedName name="Z_1922598D_45C0_4DFB_A9E9_4D22AFD5603E_.wvu.FilterData" localSheetId="0" hidden="1">'на 2026'!$A$6:$H$321</definedName>
    <definedName name="Z_19497421_00C1_4657_A11B_18FB2BAAE62A_.wvu.FilterData" localSheetId="0" hidden="1">'на 2026'!$A$6:$H$321</definedName>
    <definedName name="Z_19510E6E_7565_4AC2_BCB4_A345501456B6_.wvu.FilterData" localSheetId="0" hidden="1">'на 2026'!$A$6:$E$120</definedName>
    <definedName name="Z_196632C6_99FC_4BC5_B189_10CF2045DEC3_.wvu.FilterData" localSheetId="0" hidden="1">'на 2026'!$A$6:$H$321</definedName>
    <definedName name="Z_197DC433_2311_4239_A28E_8D90CD4AEB73_.wvu.FilterData" localSheetId="0" hidden="1">'на 2026'!$A$6:$H$321</definedName>
    <definedName name="Z_19944AB6_3B70_4B1C_8696_B2E3AC2ED125_.wvu.FilterData" localSheetId="0" hidden="1">'на 2026'!$A$6:$H$321</definedName>
    <definedName name="Z_19A4AADC_FDEE_45BB_8FEE_0F5508EFB8E2_.wvu.FilterData" localSheetId="0" hidden="1">'на 2026'!$A$6:$H$321</definedName>
    <definedName name="Z_19B34FC3_E683_4280_90EE_7791220AE682_.wvu.FilterData" localSheetId="0" hidden="1">'на 2026'!$A$6:$H$321</definedName>
    <definedName name="Z_19DCCED4_CBF7_4FB7_81CC_89BDBD3B7059_.wvu.FilterData" localSheetId="0" hidden="1">'на 2026'!$A$6:$H$321</definedName>
    <definedName name="Z_19E5B318_3123_4687_A10B_72F3BDA9A599_.wvu.FilterData" localSheetId="0" hidden="1">'на 2026'!$A$6:$H$321</definedName>
    <definedName name="Z_1A049C7C_CD0A_4889_B39E_1914732262E3_.wvu.FilterData" localSheetId="0" hidden="1">'на 2026'!$A$6:$H$321</definedName>
    <definedName name="Z_1A0E2C33_0E3A_41AC_8CDC_1A9C8CD0216A_.wvu.FilterData" localSheetId="0" hidden="1">'на 2026'!$A$6:$H$321</definedName>
    <definedName name="Z_1A308FD8_4F2E_4C59_AD5E_DF8ECA438CAC_.wvu.FilterData" localSheetId="0" hidden="1">'на 2026'!$A$6:$H$321</definedName>
    <definedName name="Z_1A3B0710_9273_441C_987C_F87EA305FBFB_.wvu.FilterData" localSheetId="0" hidden="1">'на 2026'!$A$6:$H$321</definedName>
    <definedName name="Z_1A4CC36B_D4B3_43D1_9FD1_212107C88FAC_.wvu.FilterData" localSheetId="0" hidden="1">'на 2026'!$A$6:$H$321</definedName>
    <definedName name="Z_1ADD4354_436F_41C7_AFD6_B73FA2D9BC20_.wvu.FilterData" localSheetId="0" hidden="1">'на 2026'!$A$6:$H$321</definedName>
    <definedName name="Z_1AEFB227_48D5_4A3C_9D86_179BA9D72048_.wvu.FilterData" localSheetId="0" hidden="1">'на 2026'!$A$6:$H$321</definedName>
    <definedName name="Z_1AFCAE36_6F52_4F92_B134_D70D6576DA9A_.wvu.FilterData" localSheetId="0" hidden="1">'на 2026'!$A$6:$H$321</definedName>
    <definedName name="Z_1B3000B1_1635_4F2D_AE5F_5360445D2096_.wvu.FilterData" localSheetId="0" hidden="1">'на 2026'!$A$6:$H$321</definedName>
    <definedName name="Z_1B413C41_F5DB_4793_803B_D278F6A0BE2C_.wvu.FilterData" localSheetId="0" hidden="1">'на 2026'!$A$6:$H$321</definedName>
    <definedName name="Z_1B550462_A922_48E9_86C8_2AC89DA84DFA_.wvu.FilterData" localSheetId="0" hidden="1">'на 2026'!$A$6:$H$321</definedName>
    <definedName name="Z_1B5E2235_6128_483E_AF3A_F84F0D82D8A0_.wvu.FilterData" localSheetId="0" hidden="1">'на 2026'!$A$6:$H$321</definedName>
    <definedName name="Z_1B754AA2_15A6_4544_BE8F_456E51062629_.wvu.FilterData" localSheetId="0" hidden="1">'на 2026'!$A$6:$H$321</definedName>
    <definedName name="Z_1B80EB95_48AD_46BC_914F_AA2A68F92D1A_.wvu.FilterData" localSheetId="0" hidden="1">'на 2026'!$A$6:$H$321</definedName>
    <definedName name="Z_1B8C6F5C_EC4F_486C_AF4D_99955B8438D7_.wvu.FilterData" localSheetId="0" hidden="1">'на 2026'!$A$6:$H$321</definedName>
    <definedName name="Z_1B943BCB_9609_428B_963E_E25F01748D7C_.wvu.FilterData" localSheetId="0" hidden="1">'на 2026'!$A$6:$H$321</definedName>
    <definedName name="Z_1BA0A829_1467_4894_A294_9BFD1EA8F94D_.wvu.FilterData" localSheetId="0" hidden="1">'на 2026'!$A$6:$H$321</definedName>
    <definedName name="Z_1BC5AC1B_93B8_44CC_B79C_CB101A6186A9_.wvu.FilterData" localSheetId="0" hidden="1">'на 2026'!$A$6:$H$321</definedName>
    <definedName name="Z_1BDB568E_CA5E_47E9_88CE_FE3D18C20F58_.wvu.FilterData" localSheetId="0" hidden="1">'на 2026'!$A$6:$H$321</definedName>
    <definedName name="Z_1BF789D9_7111_472B_9927_5C13A835AD41_.wvu.FilterData" localSheetId="0" hidden="1">'на 2026'!$A$6:$H$321</definedName>
    <definedName name="Z_1C384A54_E3F0_4C1E_862E_6CD9154B364F_.wvu.FilterData" localSheetId="0" hidden="1">'на 2026'!$A$6:$H$321</definedName>
    <definedName name="Z_1C3DA4EF_3676_4683_84F0_1C41D26FFC16_.wvu.FilterData" localSheetId="0" hidden="1">'на 2026'!$A$6:$H$321</definedName>
    <definedName name="Z_1C3DF549_BEC3_47F7_8F0B_A96D42597ECF_.wvu.FilterData" localSheetId="0" hidden="1">'на 2026'!$A$6:$E$120</definedName>
    <definedName name="Z_1C4A962B_AB18_49EF_B88F_C5825F765AAE_.wvu.FilterData" localSheetId="0" hidden="1">'на 2026'!$A$6:$H$321</definedName>
    <definedName name="Z_1C681B2A_8932_44D9_BF50_EA5DBCC10436_.wvu.FilterData" localSheetId="0" hidden="1">'на 2026'!$A$6:$E$120</definedName>
    <definedName name="Z_1C77266E_9208_404B_B50C_CCD462042A77_.wvu.FilterData" localSheetId="0" hidden="1">'на 2026'!$A$6:$H$321</definedName>
    <definedName name="Z_1C918CF2_A1A0_42B1_9F3A_00134A373FC3_.wvu.FilterData" localSheetId="0" hidden="1">'на 2026'!$A$6:$H$321</definedName>
    <definedName name="Z_1CB0764B_554D_4C09_98DC_8DED9FC27F03_.wvu.FilterData" localSheetId="0" hidden="1">'на 2026'!$A$6:$H$321</definedName>
    <definedName name="Z_1CB0CE3F_75F2_462B_8FE5_E94B0D7D6C1F_.wvu.FilterData" localSheetId="0" hidden="1">'на 2026'!$A$6:$H$321</definedName>
    <definedName name="Z_1CB5C523_AFA5_43A8_9C28_9F12CFE5BE65_.wvu.FilterData" localSheetId="0" hidden="1">'на 2026'!$A$6:$H$321</definedName>
    <definedName name="Z_1CEF9102_6C60_416B_8820_19DA6CA2FF8F_.wvu.FilterData" localSheetId="0" hidden="1">'на 2026'!$A$6:$H$321</definedName>
    <definedName name="Z_1D040B77_FB9E_4F43_8C00_A08539F57255_.wvu.FilterData" localSheetId="0" hidden="1">'на 2026'!$A$6:$H$321</definedName>
    <definedName name="Z_1D2BAA10_C830_4B7D_A813_944227BC1B87_.wvu.FilterData" localSheetId="0" hidden="1">'на 2026'!$A$6:$H$321</definedName>
    <definedName name="Z_1D2C2901_70D8_494F_B885_AA5F7F9A1D2E_.wvu.FilterData" localSheetId="0" hidden="1">'на 2026'!$A$6:$H$321</definedName>
    <definedName name="Z_1D4A83A5_146F_43F5_998D_21574AC66075_.wvu.FilterData" localSheetId="0" hidden="1">'на 2026'!$A$6:$H$321</definedName>
    <definedName name="Z_1D546444_6D70_47F2_86F2_EDA85896BE29_.wvu.FilterData" localSheetId="0" hidden="1">'на 2026'!$A$6:$H$321</definedName>
    <definedName name="Z_1D6A6B94_B6A5_4766_A1E9_866928675FC8_.wvu.FilterData" localSheetId="0" hidden="1">'на 2026'!$A$6:$H$321</definedName>
    <definedName name="Z_1D797472_1425_44E0_B821_543CF555289A_.wvu.FilterData" localSheetId="0" hidden="1">'на 2026'!$A$6:$H$321</definedName>
    <definedName name="Z_1DA3E8F7_BCC5_4C16_B44C_FCF444858C91_.wvu.FilterData" localSheetId="0" hidden="1">'на 2026'!$A$6:$H$321</definedName>
    <definedName name="Z_1DB0F31C_CB52_4F5C_B83D_B187E089B705_.wvu.FilterData" localSheetId="0" hidden="1">'на 2026'!$A$6:$H$321</definedName>
    <definedName name="Z_1E4258E9_B4B7_4674_9FCE_7F9A7440316E_.wvu.FilterData" localSheetId="0" hidden="1">'на 2026'!$A$6:$H$321</definedName>
    <definedName name="Z_1E88DC95_DDEB_4EE8_8544_5724B1E6FA94_.wvu.FilterData" localSheetId="0" hidden="1">'на 2026'!$A$6:$H$321</definedName>
    <definedName name="Z_1E99CE85_4531_4D02_8931_A69F1E7A491F_.wvu.FilterData" localSheetId="0" hidden="1">'на 2026'!$A$6:$H$321</definedName>
    <definedName name="Z_1EE7332F_E330_40B0_881C_5551B451317F_.wvu.FilterData" localSheetId="0" hidden="1">'на 2026'!$A$6:$H$321</definedName>
    <definedName name="Z_1F274A4D_4DCC_44CA_A1BD_90B7EE180486_.wvu.FilterData" localSheetId="0" hidden="1">'на 2026'!$A$6:$E$120</definedName>
    <definedName name="Z_1F5C8521_6BB3_404F_BD74_7A90C3BE7D5E_.wvu.FilterData" localSheetId="0" hidden="1">'на 2026'!$A$6:$H$321</definedName>
    <definedName name="Z_1F6B5B08_FAE9_43CF_A27B_EE7ACD6D4DF6_.wvu.FilterData" localSheetId="0" hidden="1">'на 2026'!$A$6:$H$321</definedName>
    <definedName name="Z_1F6FF066_5CAF_4FE9_9ABD_85517853573D_.wvu.FilterData" localSheetId="0" hidden="1">'на 2026'!$A$6:$H$321</definedName>
    <definedName name="Z_1F885BC0_FA2D_45E9_BC66_C7BA68F6529B_.wvu.FilterData" localSheetId="0" hidden="1">'на 2026'!$A$6:$H$321</definedName>
    <definedName name="Z_1FCFB46C_5237_4D0F_B666_E9BFC027DD7E_.wvu.FilterData" localSheetId="0" hidden="1">'на 2026'!$A$6:$H$321</definedName>
    <definedName name="Z_1FD02FF0_4DBF_48AF_BE48_54893718170B_.wvu.FilterData" localSheetId="0" hidden="1">'на 2026'!$A$6:$H$321</definedName>
    <definedName name="Z_1FF678B1_7F2B_4362_81E7_D3C79ED64B95_.wvu.FilterData" localSheetId="0" hidden="1">'на 2026'!$A$6:$E$120</definedName>
    <definedName name="Z_202A973C_D681_42B4_9905_A37D128193B3_.wvu.FilterData" localSheetId="0" hidden="1">'на 2026'!$A$6:$H$321</definedName>
    <definedName name="Z_20461DED_BCEE_4284_A6DA_6F07C40C8239_.wvu.FilterData" localSheetId="0" hidden="1">'на 2026'!$A$6:$H$321</definedName>
    <definedName name="Z_20868A73_50FC_46DD_AF36_45A6EA571BBA_.wvu.FilterData" localSheetId="0" hidden="1">'на 2026'!$A$6:$H$321</definedName>
    <definedName name="Z_208D30EF_391B_4BD3_903C_6F09934D05DE_.wvu.FilterData" localSheetId="0" hidden="1">'на 2026'!$A$6:$H$321</definedName>
    <definedName name="Z_20A3EB12_07C5_4317_9D11_7C0131FF1F02_.wvu.FilterData" localSheetId="0" hidden="1">'на 2026'!$A$6:$H$321</definedName>
    <definedName name="Z_20D9F340_1DE7_44CE_91B2_93932C42B458_.wvu.FilterData" localSheetId="0" hidden="1">'на 2026'!$A$6:$H$321</definedName>
    <definedName name="Z_20FDC4C3_E5FA_4790_B33E_F477C8BF6B44_.wvu.FilterData" localSheetId="0" hidden="1">'на 2026'!$A$6:$H$321</definedName>
    <definedName name="Z_213A2745_C693_4286_BE88_9C4A4334D670_.wvu.FilterData" localSheetId="0" hidden="1">'на 2026'!$A$6:$H$321</definedName>
    <definedName name="Z_215E0AF3_2FB9_4AD2_85EB_5BB3A76EA017_.wvu.FilterData" localSheetId="0" hidden="1">'на 2026'!$A$6:$H$321</definedName>
    <definedName name="Z_216AEA56_C079_4104_83C7_B22F3C2C4895_.wvu.FilterData" localSheetId="0" hidden="1">'на 2026'!$A$6:$E$120</definedName>
    <definedName name="Z_2181C7D4_AA52_40AC_A808_5D532F9A4DB9_.wvu.FilterData" localSheetId="0" hidden="1">'на 2026'!$A$6:$E$120</definedName>
    <definedName name="Z_218F942B_7171_436E_9FD2_B42E8B2BD7B1_.wvu.FilterData" localSheetId="0" hidden="1">'на 2026'!$A$6:$H$321</definedName>
    <definedName name="Z_2193B65B_22D3_4556_BA96_9236D88F15D1_.wvu.FilterData" localSheetId="0" hidden="1">'на 2026'!$A$6:$H$321</definedName>
    <definedName name="Z_2227F545_20F3_436A_B8EF_3FD7474469D5_.wvu.FilterData" localSheetId="0" hidden="1">'на 2026'!$A$6:$H$321</definedName>
    <definedName name="Z_222CB208_6EE7_4ACF_9056_A80606B8DEAE_.wvu.FilterData" localSheetId="0" hidden="1">'на 2026'!$A$6:$H$321</definedName>
    <definedName name="Z_226465B0_569A_4409_9E40_A0A83A783F15_.wvu.FilterData" localSheetId="0" hidden="1">'на 2026'!$A$6:$H$321</definedName>
    <definedName name="Z_22685337_E082_4D7C_A228_0D984F36404C_.wvu.FilterData" localSheetId="0" hidden="1">'на 2026'!$A$6:$H$321</definedName>
    <definedName name="Z_229993DA_2266_4603_B7E4_C2D63383381A_.wvu.FilterData" localSheetId="0" hidden="1">'на 2026'!$A$6:$H$321</definedName>
    <definedName name="Z_22A3361C_6866_4206_B8FA_E848438D95B8_.wvu.FilterData" localSheetId="0" hidden="1">'на 2026'!$A$6:$E$120</definedName>
    <definedName name="Z_22AD9719_C703_4B90_BE69_2DEB5D034A75_.wvu.FilterData" localSheetId="0" hidden="1">'на 2026'!$A$6:$H$321</definedName>
    <definedName name="Z_230C891B_FF71_49C0_8469_402EB27C1D3D_.wvu.FilterData" localSheetId="0" hidden="1">'на 2026'!$A$6:$H$321</definedName>
    <definedName name="Z_23321146_3576_4E14_A068_DD0CFDC3BA47_.wvu.FilterData" localSheetId="0" hidden="1">'на 2026'!$A$6:$H$321</definedName>
    <definedName name="Z_23469B03_4FE0_4B3A_ADF3_17CE9F7DA131_.wvu.FilterData" localSheetId="0" hidden="1">'на 2026'!$A$6:$H$321</definedName>
    <definedName name="Z_235C27AB_40C8_479D_B707_E430568CF579_.wvu.FilterData" localSheetId="0" hidden="1">'на 2026'!$A$6:$H$321</definedName>
    <definedName name="Z_238BD50B_A9C7_4CA0_9414_E0ED4E4BDEB3_.wvu.FilterData" localSheetId="0" hidden="1">'на 2026'!$A$6:$H$321</definedName>
    <definedName name="Z_23D71F5A_A534_4F07_942A_44ED3D76C570_.wvu.FilterData" localSheetId="0" hidden="1">'на 2026'!$A$6:$H$321</definedName>
    <definedName name="Z_23D8BDF0_F68C_428D_99C2_B4353262A495_.wvu.FilterData" localSheetId="0" hidden="1">'на 2026'!$A$6:$H$321</definedName>
    <definedName name="Z_242415C0_3EDE_470E_8A0D_EA9E2C1001C1_.wvu.FilterData" localSheetId="0" hidden="1">'на 2026'!$A$6:$H$321</definedName>
    <definedName name="Z_24648CF3_B608_41C2_86D6_82A173782245_.wvu.FilterData" localSheetId="0" hidden="1">'на 2026'!$A$6:$H$321</definedName>
    <definedName name="Z_246D425F_E7DE_4F74_93E1_1CA6487BB7AF_.wvu.FilterData" localSheetId="0" hidden="1">'на 2026'!$A$6:$H$321</definedName>
    <definedName name="Z_2472C2AA_FDFD_47B0_B552_823C294CA4F4_.wvu.FilterData" localSheetId="0" hidden="1">'на 2026'!$A$6:$H$321</definedName>
    <definedName name="Z_247CC4D6_4210_4ED7_B5B1_4369B0F5DF39_.wvu.FilterData" localSheetId="0" hidden="1">'на 2026'!$A$6:$H$130</definedName>
    <definedName name="Z_24860D1B_9CB0_4DBB_9F9A_A7B23A9FBD9E_.wvu.FilterData" localSheetId="0" hidden="1">'на 2026'!$A$6:$H$321</definedName>
    <definedName name="Z_2490299D_D010_4D6C_9EBE_B65FE726E9D4_.wvu.FilterData" localSheetId="0" hidden="1">'на 2026'!$A$6:$H$321</definedName>
    <definedName name="Z_24D1D1DF_90B3_41D1_82E1_05DE887CC58D_.wvu.FilterData" localSheetId="0" hidden="1">'на 2026'!$A$6:$E$120</definedName>
    <definedName name="Z_24E5C1BC_322C_4FEF_B964_F0DCC04482C1_.wvu.Cols" localSheetId="0" hidden="1">'на 2026'!#REF!,'на 2026'!#REF!</definedName>
    <definedName name="Z_24E5C1BC_322C_4FEF_B964_F0DCC04482C1_.wvu.FilterData" localSheetId="0" hidden="1">'на 2026'!$A$6:$E$120</definedName>
    <definedName name="Z_24E5C1BC_322C_4FEF_B964_F0DCC04482C1_.wvu.Rows" localSheetId="0" hidden="1">'на 2026'!#REF!</definedName>
    <definedName name="Z_24F59C70_7693_4468_9C06_DF336332E251_.wvu.FilterData" localSheetId="0" hidden="1">'на 2026'!$A$6:$H$321</definedName>
    <definedName name="Z_253ACCBA_1C67_45FD_963D_53FFFB7DF827_.wvu.FilterData" localSheetId="0" hidden="1">'на 2026'!$A$6:$H$321</definedName>
    <definedName name="Z_255D6171_2AD5_4290_B57E_415ED144CD88_.wvu.FilterData" localSheetId="0" hidden="1">'на 2026'!$A$6:$H$321</definedName>
    <definedName name="Z_25636899_E242_41CC_AB53_48B3B4A57206_.wvu.FilterData" localSheetId="0" hidden="1">'на 2026'!$A$6:$H$321</definedName>
    <definedName name="Z_2581E391_5642_415F_B769_4174F7791D0D_.wvu.FilterData" localSheetId="0" hidden="1">'на 2026'!$A$6:$H$321</definedName>
    <definedName name="Z_25997FFA_90F9_4B4A_8C73_3E119DFE9BDB_.wvu.FilterData" localSheetId="0" hidden="1">'на 2026'!$A$6:$H$321</definedName>
    <definedName name="Z_25DD804F_4FCB_49C0_B290_F226E6C8FC4D_.wvu.FilterData" localSheetId="0" hidden="1">'на 2026'!$A$6:$H$321</definedName>
    <definedName name="Z_25F305AA_6420_44FE_A658_6597DFDEDA7F_.wvu.FilterData" localSheetId="0" hidden="1">'на 2026'!$A$6:$H$321</definedName>
    <definedName name="Z_2607CBF0_49A6_438F_9584_3749A387917B_.wvu.FilterData" localSheetId="0" hidden="1">'на 2026'!$A$6:$H$321</definedName>
    <definedName name="Z_2620AF8F_BB2C_4791_BB1A_8807FBDE9F22_.wvu.FilterData" localSheetId="0" hidden="1">'на 2026'!$A$6:$H$321</definedName>
    <definedName name="Z_26390C63_E690_4CD6_B911_4F7F9CCE06AD_.wvu.FilterData" localSheetId="0" hidden="1">'на 2026'!$A$6:$H$321</definedName>
    <definedName name="Z_26429C5E_4C2A_4378_909D_1B44C6D9D535_.wvu.FilterData" localSheetId="0" hidden="1">'на 2026'!$A$6:$H$321</definedName>
    <definedName name="Z_2647282E_5B25_4148_AAD9_72AB0A3F24C4_.wvu.FilterData" localSheetId="0" hidden="1">'на 2026'!$A$2:$H$83</definedName>
    <definedName name="Z_2674F797_992F_4CB7_9676_1EDAA9531432_.wvu.FilterData" localSheetId="0" hidden="1">'на 2026'!$A$6:$H$321</definedName>
    <definedName name="Z_26E7CD7D_71FD_4075_B268_E6444384CE7D_.wvu.FilterData" localSheetId="0" hidden="1">'на 2026'!$A$6:$E$120</definedName>
    <definedName name="Z_26F9AA84_9112_4237_941D_8FD75C735073_.wvu.FilterData" localSheetId="0" hidden="1">'на 2026'!$A$6:$H$321</definedName>
    <definedName name="Z_271A6422_0558_45A4_90D0_4FBBFA0C466A_.wvu.FilterData" localSheetId="0" hidden="1">'на 2026'!$A$6:$H$321</definedName>
    <definedName name="Z_2751B79E_F60F_449F_9B1A_ED01F0EE4A3F_.wvu.FilterData" localSheetId="0" hidden="1">'на 2026'!$A$6:$H$321</definedName>
    <definedName name="Z_28008BE5_0693_468D_890E_2AE562EDDFCA_.wvu.FilterData" localSheetId="0" hidden="1">'на 2026'!$A$6:$E$120</definedName>
    <definedName name="Z_282F013D_E5B1_4C17_8727_7949891CEFC8_.wvu.FilterData" localSheetId="0" hidden="1">'на 2026'!$A$6:$H$321</definedName>
    <definedName name="Z_2837E49C_B710_4529_BF10_CA6B05CFBDFF_.wvu.FilterData" localSheetId="0" hidden="1">'на 2026'!$A$6:$H$321</definedName>
    <definedName name="Z_2854F517_9CFF_4A97_A255_EC79F412AC7E_.wvu.FilterData" localSheetId="0" hidden="1">'на 2026'!$A$6:$H$321</definedName>
    <definedName name="Z_28734D07_CFBB_4CA1_9F21_5298C965DE17_.wvu.FilterData" localSheetId="0" hidden="1">'на 2026'!$A$6:$H$321</definedName>
    <definedName name="Z_28C6C815_12E1_47BA_A1EF_7E1F2C2ACF68_.wvu.FilterData" localSheetId="0" hidden="1">'на 2026'!$A$6:$H$321</definedName>
    <definedName name="Z_28E41E88_388C_4DFB_9AF5_1D40B3E9E104_.wvu.FilterData" localSheetId="0" hidden="1">'на 2026'!$A$6:$H$321</definedName>
    <definedName name="Z_28E4EEA1_2ECD_4F92_886B_4623628382D4_.wvu.FilterData" localSheetId="0" hidden="1">'на 2026'!$A$6:$H$321</definedName>
    <definedName name="Z_2932A736_9A81_4C2B_931E_457899534006_.wvu.FilterData" localSheetId="0" hidden="1">'на 2026'!$A$6:$H$321</definedName>
    <definedName name="Z_2981B689_0D9A_498D_A730_117ECA726B86_.wvu.FilterData" localSheetId="0" hidden="1">'на 2026'!$A$6:$H$321</definedName>
    <definedName name="Z_29A3856A_3C5E_4E34_952C_3D8CBF4944E0_.wvu.FilterData" localSheetId="0" hidden="1">'на 2026'!$A$6:$H$321</definedName>
    <definedName name="Z_29A3F31E_AA0E_4520_83F3_6EDE69E47FB4_.wvu.FilterData" localSheetId="0" hidden="1">'на 2026'!$A$6:$H$321</definedName>
    <definedName name="Z_29D02AC6_6038_4739_B18F_A141A3DD747B_.wvu.FilterData" localSheetId="0" hidden="1">'на 2026'!$A$6:$H$321</definedName>
    <definedName name="Z_29D1C55E_0AE0_4CA9_A4C9_F358DEE7E9AD_.wvu.FilterData" localSheetId="0" hidden="1">'на 2026'!$A$6:$H$321</definedName>
    <definedName name="Z_29D71C82_2577_4FF3_9305_7EF7756DC376_.wvu.FilterData" localSheetId="0" hidden="1">'на 2026'!$A$6:$H$321</definedName>
    <definedName name="Z_29DFBA2C_6E56_4C53_B4C6_BE922958A705_.wvu.FilterData" localSheetId="0" hidden="1">'на 2026'!$A$6:$H$321</definedName>
    <definedName name="Z_2A075779_EE89_4995_9517_DAD5135FF513_.wvu.FilterData" localSheetId="0" hidden="1">'на 2026'!$A$6:$H$321</definedName>
    <definedName name="Z_2A1C394E_EC37_4AB7_9E3A_0759931D8CFD_.wvu.FilterData" localSheetId="0" hidden="1">'на 2026'!$A$6:$H$321</definedName>
    <definedName name="Z_2A1EFBE6_91AE_4795_978B_DD1409C30859_.wvu.FilterData" localSheetId="0" hidden="1">'на 2026'!$A$6:$H$321</definedName>
    <definedName name="Z_2A567982_7892_4F86_A16D_3A26E4C78607_.wvu.FilterData" localSheetId="0" hidden="1">'на 2026'!$A$6:$H$321</definedName>
    <definedName name="Z_2A6F2DEB_E43C_4851_BD61_C2D3E4DD465D_.wvu.FilterData" localSheetId="0" hidden="1">'на 2026'!$A$6:$H$321</definedName>
    <definedName name="Z_2A9D3288_FE38_46DD_A0BD_6FD4437B54BF_.wvu.FilterData" localSheetId="0" hidden="1">'на 2026'!$A$6:$H$321</definedName>
    <definedName name="Z_2ABFD162_2396_40CA_8AA1_6D6B8B2ADEFC_.wvu.FilterData" localSheetId="0" hidden="1">'на 2026'!$A$6:$H$321</definedName>
    <definedName name="Z_2B15446F_3D95_4B00_9264_4B677551A413_.wvu.FilterData" localSheetId="0" hidden="1">'на 2026'!$A$6:$H$321</definedName>
    <definedName name="Z_2B4EF399_1F78_4650_9196_70339D27DB54_.wvu.FilterData" localSheetId="0" hidden="1">'на 2026'!$A$6:$H$321</definedName>
    <definedName name="Z_2B67E997_66AF_4883_9EE5_9876648FDDE9_.wvu.FilterData" localSheetId="0" hidden="1">'на 2026'!$A$6:$H$321</definedName>
    <definedName name="Z_2B69699C_CB10_4F57_8678_8E250F578886_.wvu.FilterData" localSheetId="0" hidden="1">'на 2026'!$A$6:$H$321</definedName>
    <definedName name="Z_2B6BAC9D_8ECF_4B5C_AEA7_CCE1C0524E55_.wvu.FilterData" localSheetId="0" hidden="1">'на 2026'!$A$6:$H$321</definedName>
    <definedName name="Z_2C029299_5EEC_4151_A9E2_241D31E08692_.wvu.FilterData" localSheetId="0" hidden="1">'на 2026'!$A$6:$H$321</definedName>
    <definedName name="Z_2C1C75F1_03BE_4DA1_BB06_91161FF1447B_.wvu.FilterData" localSheetId="0" hidden="1">'на 2026'!$A$6:$H$321</definedName>
    <definedName name="Z_2C43A648_766E_499E_95B2_EA6F7EA791D4_.wvu.FilterData" localSheetId="0" hidden="1">'на 2026'!$A$6:$H$321</definedName>
    <definedName name="Z_2C47EAD7_6B0B_40AB_9599_0BF3302E35F1_.wvu.FilterData" localSheetId="0" hidden="1">'на 2026'!$A$6:$E$120</definedName>
    <definedName name="Z_2C83C5CF_2113_4A26_AC8F_B29994F8C20B_.wvu.FilterData" localSheetId="0" hidden="1">'на 2026'!$A$6:$H$321</definedName>
    <definedName name="Z_2C84172E_586C_4D87_8195_A127AE7FA630_.wvu.FilterData" localSheetId="0" hidden="1">'на 2026'!$A$6:$H$321</definedName>
    <definedName name="Z_2C9B35C8_0958_4329_B3BA_1B34E888FA9D_.wvu.FilterData" localSheetId="0" hidden="1">'на 2026'!$A$6:$H$321</definedName>
    <definedName name="Z_2CA13149_FCDD_4675_859E_83B5251A0804_.wvu.FilterData" localSheetId="0" hidden="1">'на 2026'!$A$6:$H$321</definedName>
    <definedName name="Z_2CD18B03_71F5_4B8A_8C6C_592F5A66335B_.wvu.FilterData" localSheetId="0" hidden="1">'на 2026'!$A$6:$H$321</definedName>
    <definedName name="Z_2D011736_53B8_48A8_8C2E_71DD995F6546_.wvu.FilterData" localSheetId="0" hidden="1">'на 2026'!$A$6:$H$321</definedName>
    <definedName name="Z_2D48253C_8D8F_4D51_9A5D_ACD898BCC493_.wvu.FilterData" localSheetId="0" hidden="1">'на 2026'!$A$6:$H$321</definedName>
    <definedName name="Z_2D540280_F40F_4530_A32A_1FF2E78E7147_.wvu.FilterData" localSheetId="0" hidden="1">'на 2026'!$A$6:$H$321</definedName>
    <definedName name="Z_2D918A37_6905_4BEF_BC3A_DA45E968DAC3_.wvu.FilterData" localSheetId="0" hidden="1">'на 2026'!$A$6:$E$120</definedName>
    <definedName name="Z_2D97755C_B099_4001_9C5F_12A88788A461_.wvu.FilterData" localSheetId="0" hidden="1">'на 2026'!$A$6:$H$321</definedName>
    <definedName name="Z_2DCF6207_B24B_43F5_B844_6C1E92F9CADA_.wvu.FilterData" localSheetId="0" hidden="1">'на 2026'!$A$6:$H$321</definedName>
    <definedName name="Z_2DF88C31_E5A0_4DFE_877D_5A31D3992603_.wvu.Rows" localSheetId="0" hidden="1">'на 2026'!#REF!,'на 2026'!#REF!,'на 2026'!#REF!,'на 2026'!#REF!,'на 2026'!#REF!,'на 2026'!#REF!,'на 2026'!#REF!,'на 2026'!#REF!,'на 2026'!#REF!,'на 2026'!#REF!,'на 2026'!#REF!</definedName>
    <definedName name="Z_2EAB3EBF_78BA_4558_81F0_5F1DF77A14D3_.wvu.FilterData" localSheetId="0" hidden="1">'на 2026'!$A$6:$H$321</definedName>
    <definedName name="Z_2ED3F714_64B2_45E4_9B63_ABA316B799C6_.wvu.FilterData" localSheetId="0" hidden="1">'на 2026'!$A$6:$H$321</definedName>
    <definedName name="Z_2F0BEAEB_2F2B_4189_8A3F_29BE821E800A_.wvu.FilterData" localSheetId="0" hidden="1">'на 2026'!$A$6:$H$321</definedName>
    <definedName name="Z_2F3BAFC5_8792_4BC0_833F_5CB9ACB14A14_.wvu.FilterData" localSheetId="0" hidden="1">'на 2026'!$A$6:$E$120</definedName>
    <definedName name="Z_2F3DE7DB_1DEA_4A0C_88EC_B05C9EEC768F_.wvu.FilterData" localSheetId="0" hidden="1">'на 2026'!$A$6:$H$321</definedName>
    <definedName name="Z_2F6EDC09_23D3_4C07_9EAF_76DD4D3B3A18_.wvu.FilterData" localSheetId="0" hidden="1">'на 2026'!$A$6:$H$321</definedName>
    <definedName name="Z_2F72C4E3_E946_4870_A59B_C47D17A3E8B0_.wvu.FilterData" localSheetId="0" hidden="1">'на 2026'!$A$6:$H$321</definedName>
    <definedName name="Z_2F77E821_7D5E_4A2E_939F_8AC001F683D1_.wvu.FilterData" localSheetId="0" hidden="1">'на 2026'!$A$6:$H$321</definedName>
    <definedName name="Z_2F7AC811_CA37_46E3_866E_6E10DF43054A_.wvu.FilterData" localSheetId="0" hidden="1">'на 2026'!$A$6:$H$321</definedName>
    <definedName name="Z_2FAB8F10_5F5A_4B70_9158_E79B14A6565A_.wvu.FilterData" localSheetId="0" hidden="1">'на 2026'!$A$6:$H$321</definedName>
    <definedName name="Z_300D3722_BC5B_4EFC_A306_CB3461E96075_.wvu.FilterData" localSheetId="0" hidden="1">'на 2026'!$A$6:$H$321</definedName>
    <definedName name="Z_3023B4E6_3B5A_4EE2_B0CD_0EB8476E923A_.wvu.FilterData" localSheetId="0" hidden="1">'на 2026'!$A$6:$H$321</definedName>
    <definedName name="Z_30325303_BF31_42D5_AC1B_F6902B32CA33_.wvu.FilterData" localSheetId="0" hidden="1">'на 2026'!$A$6:$H$321</definedName>
    <definedName name="Z_304A3C28_C66E_433A_8796_E18A689B54D1_.wvu.FilterData" localSheetId="0" hidden="1">'на 2026'!$A$6:$H$321</definedName>
    <definedName name="Z_308AF0B3_EE19_4841_BBC0_915C9A7203E9_.wvu.FilterData" localSheetId="0" hidden="1">'на 2026'!$A$6:$H$321</definedName>
    <definedName name="Z_30BA4965_B34C_4360_A4E5_ADEF00D93FD1_.wvu.FilterData" localSheetId="0" hidden="1">'на 2026'!$A$6:$H$321</definedName>
    <definedName name="Z_30F94082_E7C8_4DE7_AE26_19B3A4317363_.wvu.FilterData" localSheetId="0" hidden="1">'на 2026'!$A$6:$H$321</definedName>
    <definedName name="Z_315B3829_E75D_48BB_A407_88A96C0D6A4B_.wvu.FilterData" localSheetId="0" hidden="1">'на 2026'!$A$6:$H$321</definedName>
    <definedName name="Z_3169E1B8_6971_4325_933B_3FDE2BEB6DA0_.wvu.FilterData" localSheetId="0" hidden="1">'на 2026'!$A$6:$H$321</definedName>
    <definedName name="Z_316B9C14_7546_49E5_A384_4190EC7682DE_.wvu.FilterData" localSheetId="0" hidden="1">'на 2026'!$A$6:$H$321</definedName>
    <definedName name="Z_31985263_3556_4B71_A26F_62706F49B320_.wvu.FilterData" localSheetId="0" hidden="1">'на 2026'!$A$6:$E$120</definedName>
    <definedName name="Z_31AA5726_A0DC_4045_94FA_9EFB6200CDD3_.wvu.FilterData" localSheetId="0" hidden="1">'на 2026'!$A$6:$H$321</definedName>
    <definedName name="Z_31C5283F_7633_4B8A_ADD5_7EB245AE899F_.wvu.FilterData" localSheetId="0" hidden="1">'на 2026'!$A$6:$H$321</definedName>
    <definedName name="Z_31E849A6_B4EF_45EE_ADBC_BDC56906C3E6_.wvu.FilterData" localSheetId="0" hidden="1">'на 2026'!$A$6:$H$321</definedName>
    <definedName name="Z_31EABA3C_DD8D_46BF_85B1_09527EF8E816_.wvu.FilterData" localSheetId="0" hidden="1">'на 2026'!$A$6:$E$120</definedName>
    <definedName name="Z_320B1B6B_1198_44A6_8D72_260589D02390_.wvu.FilterData" localSheetId="0" hidden="1">'на 2026'!$A$6:$H$321</definedName>
    <definedName name="Z_32155998_B9E5_40FE_B2BB_A9BF49319547_.wvu.FilterData" localSheetId="0" hidden="1">'на 2026'!$A$6:$H$321</definedName>
    <definedName name="Z_3224B0C8_23D5_485F_BD6B_E54299A81576_.wvu.FilterData" localSheetId="0" hidden="1">'на 2026'!$A$6:$H$321</definedName>
    <definedName name="Z_325F1FA7_CEC2_4E5D_9CD5_9D28BC83DEC9_.wvu.FilterData" localSheetId="0" hidden="1">'на 2026'!$A$6:$H$321</definedName>
    <definedName name="Z_327D3863_28FE_46AD_A301_334172CA68F9_.wvu.FilterData" localSheetId="0" hidden="1">'на 2026'!$A$6:$H$321</definedName>
    <definedName name="Z_3289CE82_84CF_4027_86C6_73B0D4823691_.wvu.FilterData" localSheetId="0" hidden="1">'на 2026'!$A$6:$H$321</definedName>
    <definedName name="Z_328B1FBD_B9E0_4F8C_AA1F_438ED0F19823_.wvu.FilterData" localSheetId="0" hidden="1">'на 2026'!$A$6:$H$321</definedName>
    <definedName name="Z_32F81156_0F3B_49A8_B56D_9A01AA7C97FE_.wvu.FilterData" localSheetId="0" hidden="1">'на 2026'!$A$6:$H$321</definedName>
    <definedName name="Z_33081AFE_875F_4448_8DBB_C2288E582829_.wvu.FilterData" localSheetId="0" hidden="1">'на 2026'!$A$6:$H$321</definedName>
    <definedName name="Z_33125110_7692_46F9_8497_97072B3237C0_.wvu.FilterData" localSheetId="0" hidden="1">'на 2026'!$A$6:$H$321</definedName>
    <definedName name="Z_335B04C1_451F_4877_BF6B_96157808F586_.wvu.FilterData" localSheetId="0" hidden="1">'на 2026'!$A$6:$H$321</definedName>
    <definedName name="Z_33725023_9491_4856_AC32_391D3DCA1E13_.wvu.FilterData" localSheetId="0" hidden="1">'на 2026'!$A$6:$H$321</definedName>
    <definedName name="Z_3380C1EF_1CD9_4549_970D_274A000AED17_.wvu.FilterData" localSheetId="0" hidden="1">'на 2026'!$A$6:$H$321</definedName>
    <definedName name="Z_339673D8_C4BB_49F0_B65C_D84CFBB1270E_.wvu.FilterData" localSheetId="0" hidden="1">'на 2026'!$A$6:$H$130</definedName>
    <definedName name="Z_33995DBE_E7D5_4BC5_96C4_CB599185238D_.wvu.FilterData" localSheetId="0" hidden="1">'на 2026'!$A$6:$H$321</definedName>
    <definedName name="Z_33B1A243_1D43_46E3_9A6F_5452EA17ECBD_.wvu.FilterData" localSheetId="0" hidden="1">'на 2026'!$A$6:$H$321</definedName>
    <definedName name="Z_33F06620_89E2_4BA8_BAB0_6A7070FEBD8A_.wvu.FilterData" localSheetId="0" hidden="1">'на 2026'!$A$6:$H$321</definedName>
    <definedName name="Z_341157D5_6FE2_4CCE_98C5_3D5F2A4B115C_.wvu.FilterData" localSheetId="0" hidden="1">'на 2026'!$A$6:$H$321</definedName>
    <definedName name="Z_344509AE_957F_4C43_90DB_055457F491A3_.wvu.FilterData" localSheetId="0" hidden="1">'на 2026'!$A$6:$H$321</definedName>
    <definedName name="Z_344DC52C_2854_4D5A_9149_D6F9FB5D07E6_.wvu.FilterData" localSheetId="0" hidden="1">'на 2026'!$A$6:$H$321</definedName>
    <definedName name="Z_34587A22_A707_48EC_A6D8_8CA0D443CB5A_.wvu.FilterData" localSheetId="0" hidden="1">'на 2026'!$A$6:$H$321</definedName>
    <definedName name="Z_349EEACA_C7A1_441E_BFE3_096E57329F7C_.wvu.FilterData" localSheetId="0" hidden="1">'на 2026'!$A$6:$H$321</definedName>
    <definedName name="Z_34C9652C_D03A_4AB2_A581_9B73C5CF8238_.wvu.FilterData" localSheetId="0" hidden="1">'на 2026'!$A$6:$H$321</definedName>
    <definedName name="Z_34E97F8E_B808_4C29_AFA8_24160BA8B576_.wvu.FilterData" localSheetId="0" hidden="1">'на 2026'!$A$6:$E$120</definedName>
    <definedName name="Z_354643EC_374D_4252_A3BA_624B9338CCF6_.wvu.FilterData" localSheetId="0" hidden="1">'на 2026'!$A$6:$H$321</definedName>
    <definedName name="Z_356902C5_CBA1_407E_849C_39B6CAAFCD34_.wvu.FilterData" localSheetId="0" hidden="1">'на 2026'!$A$6:$H$321</definedName>
    <definedName name="Z_356FBDD5_3775_4781_9E0A_901095CE6157_.wvu.FilterData" localSheetId="0" hidden="1">'на 2026'!$A$6:$H$321</definedName>
    <definedName name="Z_3590FAD8_1A2F_459F_8B35_A95652F8329D_.wvu.FilterData" localSheetId="0" hidden="1">'на 2026'!$A$6:$H$321</definedName>
    <definedName name="Z_3597F15D_13FB_47E4_B2D7_0713796F1B32_.wvu.FilterData" localSheetId="0" hidden="1">'на 2026'!$A$6:$E$120</definedName>
    <definedName name="Z_35A82584_BCCD_413D_BF58_739C849379E3_.wvu.FilterData" localSheetId="0" hidden="1">'на 2026'!$A$6:$H$321</definedName>
    <definedName name="Z_35ACC04C_1574_41FF_A750_E4D141D78D72_.wvu.FilterData" localSheetId="0" hidden="1">'на 2026'!$A$6:$H$321</definedName>
    <definedName name="Z_35DC91D7_DFEE_463A_A7D9_074B26773C1E_.wvu.FilterData" localSheetId="0" hidden="1">'на 2026'!$A$6:$H$321</definedName>
    <definedName name="Z_35E8C880_405D_4881_A9CF_938A555EC19A_.wvu.FilterData" localSheetId="0" hidden="1">'на 2026'!$A$6:$H$321</definedName>
    <definedName name="Z_3611D4B3_6578_4507_971B_09764C0B1D01_.wvu.FilterData" localSheetId="0" hidden="1">'на 2026'!$A$6:$H$321</definedName>
    <definedName name="Z_36279478_DEDD_46A7_8B6D_9500CB65A35C_.wvu.FilterData" localSheetId="0" hidden="1">'на 2026'!$A$6:$E$120</definedName>
    <definedName name="Z_36282042_958F_4D98_9515_9E9271F26AA2_.wvu.FilterData" localSheetId="0" hidden="1">'на 2026'!$A$6:$E$120</definedName>
    <definedName name="Z_36483E9A_03E9_431F_B24B_73C77EA6547E_.wvu.FilterData" localSheetId="0" hidden="1">'на 2026'!$A$6:$H$321</definedName>
    <definedName name="Z_3653D1F7_F9A7_4491_9B26_6E6E061CDF8C_.wvu.FilterData" localSheetId="0" hidden="1">'на 2026'!$A$6:$H$321</definedName>
    <definedName name="Z_368728BB_F981_4DE3_8F4E_C77C2580C6B3_.wvu.FilterData" localSheetId="0" hidden="1">'на 2026'!$A$6:$H$321</definedName>
    <definedName name="Z_36AEB3FF_FCBC_4E21_8EFE_F20781816ED3_.wvu.FilterData" localSheetId="0" hidden="1">'на 2026'!$A$6:$E$120</definedName>
    <definedName name="Z_371CA4AD_891B_4B1D_9403_45AB26546607_.wvu.FilterData" localSheetId="0" hidden="1">'на 2026'!$A$6:$H$321</definedName>
    <definedName name="Z_373EC55C_3C90_4A55_BE2A_2CFBF157C08C_.wvu.FilterData" localSheetId="0" hidden="1">'на 2026'!$A$6:$H$321</definedName>
    <definedName name="Z_375FD1ED_0F0C_4C78_AE3D_1D583BC74E47_.wvu.FilterData" localSheetId="0" hidden="1">'на 2026'!$A$6:$H$321</definedName>
    <definedName name="Z_3780FC5F_184E_406C_B40E_6BE29406408E_.wvu.FilterData" localSheetId="0" hidden="1">'на 2026'!$A$6:$H$321</definedName>
    <definedName name="Z_3789C719_2C4D_4FFB_B9EF_5AA095975824_.wvu.FilterData" localSheetId="0" hidden="1">'на 2026'!$A$6:$H$321</definedName>
    <definedName name="Z_37AEFC82_93AA_4F05_AD8E_A5FE6E06BD4E_.wvu.FilterData" localSheetId="0" hidden="1">'на 2026'!$A$6:$H$321</definedName>
    <definedName name="Z_37EDBC68_51AE_4F08_B1E0_691E38145E5C_.wvu.FilterData" localSheetId="0" hidden="1">'на 2026'!$A$6:$H$321</definedName>
    <definedName name="Z_37F8CE32_8CE8_4D95_9C0E_63112E6EFFE9_.wvu.Cols" localSheetId="0" hidden="1">'на 2026'!#REF!</definedName>
    <definedName name="Z_37F8CE32_8CE8_4D95_9C0E_63112E6EFFE9_.wvu.FilterData" localSheetId="0" hidden="1">'на 2026'!$A$6:$E$120</definedName>
    <definedName name="Z_37F8CE32_8CE8_4D95_9C0E_63112E6EFFE9_.wvu.PrintArea" localSheetId="0" hidden="1">'на 2026'!$A$1:$H$120</definedName>
    <definedName name="Z_37F8CE32_8CE8_4D95_9C0E_63112E6EFFE9_.wvu.PrintTitles" localSheetId="0" hidden="1">'на 2026'!$5:$6</definedName>
    <definedName name="Z_37F8CE32_8CE8_4D95_9C0E_63112E6EFFE9_.wvu.Rows" localSheetId="0" hidden="1">'на 2026'!#REF!,'на 2026'!#REF!,'на 2026'!#REF!,'на 2026'!#REF!,'на 2026'!#REF!,'на 2026'!#REF!,'на 2026'!#REF!,'на 2026'!#REF!,'на 2026'!#REF!,'на 2026'!#REF!,'на 2026'!#REF!,'на 2026'!#REF!,'на 2026'!#REF!,'на 2026'!#REF!,'на 2026'!#REF!,'на 2026'!#REF!,'на 2026'!#REF!</definedName>
    <definedName name="Z_383A3B24_205B_41E1_8B64_11A60EE728F3_.wvu.FilterData" localSheetId="0" hidden="1">'на 2026'!$A$6:$H$321</definedName>
    <definedName name="Z_386EE007_6994_4AA6_8824_D461BF01F1EA_.wvu.FilterData" localSheetId="0" hidden="1">'на 2026'!$A$6:$H$321</definedName>
    <definedName name="Z_39134081_BD7F_40A8_9CC5_F690B7A14ED5_.wvu.FilterData" localSheetId="0" hidden="1">'на 2026'!$A$6:$H$321</definedName>
    <definedName name="Z_39152CCA_E24C_4636_8F69_78F40884D123_.wvu.FilterData" localSheetId="0" hidden="1">'на 2026'!$A$6:$H$321</definedName>
    <definedName name="Z_392972AF_6A30_4DF9_9CE7_A04365BB269E_.wvu.FilterData" localSheetId="0" hidden="1">'на 2026'!$A$6:$H$321</definedName>
    <definedName name="Z_392C659B_FD1D_4207_9A3C_2F9ACFC3057D_.wvu.FilterData" localSheetId="0" hidden="1">'на 2026'!$A$6:$H$321</definedName>
    <definedName name="Z_39344C49_E45E_47F3_AF8F_5BE86F62CCD4_.wvu.FilterData" localSheetId="0" hidden="1">'на 2026'!$A$6:$H$321</definedName>
    <definedName name="Z_394FB935_0201_44F8_9182_26C511D48F51_.wvu.FilterData" localSheetId="0" hidden="1">'на 2026'!$A$6:$H$321</definedName>
    <definedName name="Z_39590D4E_2BCD_4B07_9849_E2A8FE4749FE_.wvu.FilterData" localSheetId="0" hidden="1">'на 2026'!$A$6:$H$321</definedName>
    <definedName name="Z_39897EE2_53F6_432A_9A7F_7DBB2FBB08E4_.wvu.FilterData" localSheetId="0" hidden="1">'на 2026'!$A$6:$H$321</definedName>
    <definedName name="Z_39BDB0EB_9BA4_409E_B505_137EC009426F_.wvu.FilterData" localSheetId="0" hidden="1">'на 2026'!$A$6:$H$321</definedName>
    <definedName name="Z_39C7B4CF_3EB0_4E96_AA75_ABBA3DE75194_.wvu.FilterData" localSheetId="0" hidden="1">'на 2026'!$A$6:$H$321</definedName>
    <definedName name="Z_39C96D4E_1C4D_4F18_8517_A4E3C24B1712_.wvu.FilterData" localSheetId="0" hidden="1">'на 2026'!$A$6:$H$321</definedName>
    <definedName name="Z_3A08D49D_7322_4FD5_90D4_F8436B9BCFE3_.wvu.FilterData" localSheetId="0" hidden="1">'на 2026'!$A$6:$H$321</definedName>
    <definedName name="Z_3A152827_EFCD_4FCD_A4F0_81C604FF3F88_.wvu.FilterData" localSheetId="0" hidden="1">'на 2026'!$A$6:$H$321</definedName>
    <definedName name="Z_3A256711_BA3B_4092_AB4C_FF72970EBAB2_.wvu.FilterData" localSheetId="0" hidden="1">'на 2026'!$A$6:$H$321</definedName>
    <definedName name="Z_3A3C36BB_10E7_4C1E_B0B9_7B6ED7A3EB3A_.wvu.FilterData" localSheetId="0" hidden="1">'на 2026'!$A$6:$H$321</definedName>
    <definedName name="Z_3A3DB971_386F_40FA_8DD4_4A74AFE3B4C9_.wvu.FilterData" localSheetId="0" hidden="1">'на 2026'!$A$6:$H$321</definedName>
    <definedName name="Z_3A4158DB_43A9_4C52_A745_4321A070D156_.wvu.FilterData" localSheetId="0" hidden="1">'на 2026'!$A$6:$H$321</definedName>
    <definedName name="Z_3A5F0832_8C54_433C_B5D6_6C764EF17CEE_.wvu.FilterData" localSheetId="0" hidden="1">'на 2026'!$A$6:$H$321</definedName>
    <definedName name="Z_3AAEA08B_779A_471D_BFA0_0D98BF9A4FAD_.wvu.FilterData" localSheetId="0" hidden="1">'на 2026'!$A$6:$E$120</definedName>
    <definedName name="Z_3ABBA6B1_F69F_4AC7_8A6D_97A73D7030DF_.wvu.FilterData" localSheetId="0" hidden="1">'на 2026'!$A$6:$H$321</definedName>
    <definedName name="Z_3B5BE635_B96C_468A_B7CB_62660C5467B8_.wvu.FilterData" localSheetId="0" hidden="1">'на 2026'!$A$6:$H$321</definedName>
    <definedName name="Z_3B9A8A09_51D3_4E7C_A285_7AC18DD1651A_.wvu.FilterData" localSheetId="0" hidden="1">'на 2026'!$A$6:$H$321</definedName>
    <definedName name="Z_3BA8851C_D45C_4CAD_BDD3_B93B3145A21A_.wvu.FilterData" localSheetId="0" hidden="1">'на 2026'!$A$6:$H$321</definedName>
    <definedName name="Z_3BC8BA37_EE0D_48F5_A29F_8071E45F5315_.wvu.FilterData" localSheetId="0" hidden="1">'на 2026'!$A$6:$H$130</definedName>
    <definedName name="Z_3BD621A3_0F3D_4F7E_AD2D_ACFAF4F70567_.wvu.FilterData" localSheetId="0" hidden="1">'на 2026'!$A$6:$H$321</definedName>
    <definedName name="Z_3C004614_208B_4204_B653_20D136601D2F_.wvu.FilterData" localSheetId="0" hidden="1">'на 2026'!$A$6:$H$321</definedName>
    <definedName name="Z_3C2CE3F0_A22E_4579_837E_25F1C927ACA1_.wvu.FilterData" localSheetId="0" hidden="1">'на 2026'!$A$6:$H$321</definedName>
    <definedName name="Z_3C62C2D0_C27D_4A54_8798_05FBD22117F1_.wvu.FilterData" localSheetId="0" hidden="1">'на 2026'!$A$6:$H$321</definedName>
    <definedName name="Z_3C664174_3E98_4762_A560_3810A313981F_.wvu.FilterData" localSheetId="0" hidden="1">'на 2026'!$A$6:$H$321</definedName>
    <definedName name="Z_3C9F72CF_10C2_48CF_BBB6_A2B9A1393F37_.wvu.FilterData" localSheetId="0" hidden="1">'на 2026'!$A$6:$E$120</definedName>
    <definedName name="Z_3CBCA6B7_5D7C_44A4_844A_26E2A61FDE86_.wvu.FilterData" localSheetId="0" hidden="1">'на 2026'!$A$6:$H$321</definedName>
    <definedName name="Z_3CC3F56B_5227_4063_976C_33B40B3D891B_.wvu.FilterData" localSheetId="0" hidden="1">'на 2026'!$A$6:$H$321</definedName>
    <definedName name="Z_3CF21478_8215_40A8_AB1C_1DD94538FB83_.wvu.FilterData" localSheetId="0" hidden="1">'на 2026'!$A$6:$H$321</definedName>
    <definedName name="Z_3CF5067B_C0BF_4885_AAB9_F758BBB164A0_.wvu.FilterData" localSheetId="0" hidden="1">'на 2026'!$A$6:$H$321</definedName>
    <definedName name="Z_3D1280C8_646B_4BB2_862F_8A8207220C6A_.wvu.FilterData" localSheetId="0" hidden="1">'на 2026'!$A$6:$E$120</definedName>
    <definedName name="Z_3D12D47D_2661_467F_878A_C80F625F0D27_.wvu.FilterData" localSheetId="0" hidden="1">'на 2026'!$A$6:$H$321</definedName>
    <definedName name="Z_3D14EE7D_34E8_49C4_9F71_E355DAD136E8_.wvu.FilterData" localSheetId="0" hidden="1">'на 2026'!$A$6:$H$321</definedName>
    <definedName name="Z_3D221415_9606_4173_A756_975B19400305_.wvu.FilterData" localSheetId="0" hidden="1">'на 2026'!$A$6:$H$321</definedName>
    <definedName name="Z_3D4245D9_9AB3_43FE_97D0_205A6EA7E6E4_.wvu.FilterData" localSheetId="0" hidden="1">'на 2026'!$A$6:$H$321</definedName>
    <definedName name="Z_3D5A28D4_CB7B_405C_9FFF_EB22C14AB77F_.wvu.FilterData" localSheetId="0" hidden="1">'на 2026'!$A$6:$H$321</definedName>
    <definedName name="Z_3D6E136A_63AE_4912_A965_BD438229D989_.wvu.FilterData" localSheetId="0" hidden="1">'на 2026'!$A$6:$H$321</definedName>
    <definedName name="Z_3D767291_F26D_442B_900B_2A17CA4A2D3C_.wvu.FilterData" localSheetId="0" hidden="1">'на 2026'!$A$6:$H$321</definedName>
    <definedName name="Z_3D7C94FC_EDDE_4058_8FD5_8212AF68182B_.wvu.FilterData" localSheetId="0" hidden="1">'на 2026'!$A$6:$H$321</definedName>
    <definedName name="Z_3DB4F6FC_CE58_4083_A6ED_88DCB901BB99_.wvu.FilterData" localSheetId="0" hidden="1">'на 2026'!$A$6:$E$120</definedName>
    <definedName name="Z_3E14FD86_95B1_4D0E_A8F6_A4FFDE0E3FF0_.wvu.FilterData" localSheetId="0" hidden="1">'на 2026'!$A$6:$H$321</definedName>
    <definedName name="Z_3E7BBA27_FCB5_4D66_864C_8656009B9E88_.wvu.FilterData" localSheetId="0" hidden="1">'на 2026'!$A$2:$H$83</definedName>
    <definedName name="Z_3EC1E16A_0CEC_4EE9_952B_0BB3AAB74416_.wvu.FilterData" localSheetId="0" hidden="1">'на 2026'!$A$6:$H$321</definedName>
    <definedName name="Z_3EEA7E1A_5F2B_4408_A34C_1F0223B5B245_.wvu.FilterData" localSheetId="0" hidden="1">'на 2026'!$A$6:$H$130</definedName>
    <definedName name="Z_3EEA7E1A_5F2B_4408_A34C_1F0223B5B245_.wvu.PrintArea" localSheetId="0" hidden="1">'на 2026'!$A$1:$H$130</definedName>
    <definedName name="Z_3EEA7E1A_5F2B_4408_A34C_1F0223B5B245_.wvu.PrintTitles" localSheetId="0" hidden="1">'на 2026'!$5:$6</definedName>
    <definedName name="Z_3EF89CE4_40A8_4B16_B6F2_96EC7FE30589_.wvu.FilterData" localSheetId="0" hidden="1">'на 2026'!$A$6:$H$321</definedName>
    <definedName name="Z_3F0F098D_D998_48FD_BB26_7A5537CB4DC9_.wvu.FilterData" localSheetId="0" hidden="1">'на 2026'!$A$6:$H$321</definedName>
    <definedName name="Z_3F3CFF0B_5110_46D7_8A27_C26F124407EA_.wvu.FilterData" localSheetId="0" hidden="1">'на 2026'!$A$6:$H$321</definedName>
    <definedName name="Z_3F4B50A3_77F4_4415_B0BF_C7AAD2F22592_.wvu.FilterData" localSheetId="0" hidden="1">'на 2026'!$A$6:$H$321</definedName>
    <definedName name="Z_3F4E18FA_E0CE_43C2_A7F4_5CAE036892ED_.wvu.FilterData" localSheetId="0" hidden="1">'на 2026'!$A$6:$H$321</definedName>
    <definedName name="Z_3F7954D6_04C1_4B23_AE36_0FF9609A2280_.wvu.FilterData" localSheetId="0" hidden="1">'на 2026'!$A$6:$H$321</definedName>
    <definedName name="Z_3F839701_87D5_496C_AD9C_2B5AE5742513_.wvu.FilterData" localSheetId="0" hidden="1">'на 2026'!$A$6:$H$321</definedName>
    <definedName name="Z_3F8557A1_D4EC_4339_A616_2007CE75DDC1_.wvu.FilterData" localSheetId="0" hidden="1">'на 2026'!$A$6:$H$321</definedName>
    <definedName name="Z_3FE8ACF3_2097_4BA9_8230_2DBD30F09632_.wvu.FilterData" localSheetId="0" hidden="1">'на 2026'!$A$6:$H$321</definedName>
    <definedName name="Z_3FEA0B99_83A0_4934_91F1_66BC8E596ABB_.wvu.FilterData" localSheetId="0" hidden="1">'на 2026'!$A$6:$H$321</definedName>
    <definedName name="Z_3FEDCFF8_5450_469D_9A9E_38AB8819A083_.wvu.FilterData" localSheetId="0" hidden="1">'на 2026'!$A$6:$H$321</definedName>
    <definedName name="Z_4010A466_8EF3_4DC9_9FBC_042519271959_.wvu.FilterData" localSheetId="0" hidden="1">'на 2026'!$A$6:$H$321</definedName>
    <definedName name="Z_402DFE3F_A5E1_41E8_BB4F_E3062FAE22D8_.wvu.FilterData" localSheetId="0" hidden="1">'на 2026'!$A$6:$H$321</definedName>
    <definedName name="Z_402F317C_5579_45B0_BB74_EACFE896EBBA_.wvu.FilterData" localSheetId="0" hidden="1">'на 2026'!$A$6:$H$321</definedName>
    <definedName name="Z_403313B7_B74E_4D03_8AB9_B2A52A5BA330_.wvu.FilterData" localSheetId="0" hidden="1">'на 2026'!$A$6:$E$120</definedName>
    <definedName name="Z_4055661A_C391_44E3_B71B_DF824D593415_.wvu.FilterData" localSheetId="0" hidden="1">'на 2026'!$A$6:$E$120</definedName>
    <definedName name="Z_40B8C048_862D_4DCB_9F91_8183ECD065E2_.wvu.FilterData" localSheetId="0" hidden="1">'на 2026'!$A$6:$H$321</definedName>
    <definedName name="Z_40D25AAD_9606_42DD_B04B_5A573254B798_.wvu.FilterData" localSheetId="0" hidden="1">'на 2026'!$A$6:$H$321</definedName>
    <definedName name="Z_40F39B3E_1E08_41A8_90E8_035E8DF0251E_.wvu.FilterData" localSheetId="0" hidden="1">'на 2026'!$A$6:$H$321</definedName>
    <definedName name="Z_4102256A_B8EA_4260_93B3_E17EB54C607E_.wvu.FilterData" localSheetId="0" hidden="1">'на 2026'!$A$6:$H$321</definedName>
    <definedName name="Z_4130F198_7585_448E_AEB6_2D49F7E298D6_.wvu.FilterData" localSheetId="0" hidden="1">'на 2026'!$A$6:$H$321</definedName>
    <definedName name="Z_413E8ADC_60FE_4AEB_A365_51405ED7DAEF_.wvu.FilterData" localSheetId="0" hidden="1">'на 2026'!$A$6:$H$321</definedName>
    <definedName name="Z_415B8653_FE9C_472E_85AE_9CFA9B00FD5E_.wvu.FilterData" localSheetId="0" hidden="1">'на 2026'!$A$6:$E$120</definedName>
    <definedName name="Z_4160F3A5_81D5_462A_8FBE_76C810EB963B_.wvu.FilterData" localSheetId="0" hidden="1">'на 2026'!$A$6:$H$321</definedName>
    <definedName name="Z_418F9F46_9018_4AFC_A504_8CA60A905B83_.wvu.FilterData" localSheetId="0" hidden="1">'на 2026'!$A$6:$H$321</definedName>
    <definedName name="Z_41A2847A_411A_4D8D_8669_7A8FD6A7F9E8_.wvu.FilterData" localSheetId="0" hidden="1">'на 2026'!$A$6:$H$321</definedName>
    <definedName name="Z_41B6BA54_A997_4205_88CB_D7C1CDF746BC_.wvu.FilterData" localSheetId="0" hidden="1">'на 2026'!$A$6:$H$321</definedName>
    <definedName name="Z_41C6EAF5_F389_4A73_A5DF_3E2ABACB9DC1_.wvu.FilterData" localSheetId="0" hidden="1">'на 2026'!$A$6:$H$321</definedName>
    <definedName name="Z_420BFDE3_F640_49B9_A800_9C108FF5DCFE_.wvu.FilterData" localSheetId="0" hidden="1">'на 2026'!$A$6:$H$321</definedName>
    <definedName name="Z_422AF1DB_ADD9_4056_90D1_EF57FA0619FA_.wvu.FilterData" localSheetId="0" hidden="1">'на 2026'!$A$6:$H$321</definedName>
    <definedName name="Z_423AE2BD_6FE7_4E39_8400_BD8A00496896_.wvu.FilterData" localSheetId="0" hidden="1">'на 2026'!$A$6:$H$321</definedName>
    <definedName name="Z_42714258_A098_4563_9784_2B816EA3049D_.wvu.FilterData" localSheetId="0" hidden="1">'на 2026'!$A$6:$H$321</definedName>
    <definedName name="Z_427EE24E_89B6_4221_99D5_5289EC9DC798_.wvu.FilterData" localSheetId="0" hidden="1">'на 2026'!$A$6:$H$321</definedName>
    <definedName name="Z_42BF13A9_20A4_4030_912B_F63923E11DBF_.wvu.FilterData" localSheetId="0" hidden="1">'на 2026'!$A$6:$H$321</definedName>
    <definedName name="Z_432FB227_46D3_4B4C_9FB5_E0D855FA8E5C_.wvu.FilterData" localSheetId="0" hidden="1">'на 2026'!$A$6:$H$321</definedName>
    <definedName name="Z_4372C616_21B2_4F1C_9260_D166D9692190_.wvu.FilterData" localSheetId="0" hidden="1">'на 2026'!$A$6:$H$321</definedName>
    <definedName name="Z_4388DD05_A74C_4C1C_A344_6EEDB2F4B1B0_.wvu.FilterData" localSheetId="0" hidden="1">'на 2026'!$A$6:$E$120</definedName>
    <definedName name="Z_43AA75B7_7B20_4F8F_84A9_CCA8EDA56931_.wvu.FilterData" localSheetId="0" hidden="1">'на 2026'!$A$6:$H$321</definedName>
    <definedName name="Z_43AF271C_082A_4205_ACB8_46C70608433B_.wvu.FilterData" localSheetId="0" hidden="1">'на 2026'!$A$6:$H$321</definedName>
    <definedName name="Z_43B76E5B_B27A_44DE_9D52_DC260E10D781_.wvu.FilterData" localSheetId="0" hidden="1">'на 2026'!$A$6:$H$321</definedName>
    <definedName name="Z_43F7D742_5383_4CCE_A058_3A12F3676DF6_.wvu.FilterData" localSheetId="0" hidden="1">'на 2026'!$A$6:$H$321</definedName>
    <definedName name="Z_44335BD9_DD00_4918_94E1_3E96778F0440_.wvu.FilterData" localSheetId="0" hidden="1">'на 2026'!$A$6:$H$321</definedName>
    <definedName name="Z_445590C0_7350_4A17_AB85_F8DCF9494ECC_.wvu.FilterData" localSheetId="0" hidden="1">'на 2026'!$A$6:$E$120</definedName>
    <definedName name="Z_44589822_61B7_4709_8592_9353A3518931_.wvu.FilterData" localSheetId="0" hidden="1">'на 2026'!$A$6:$H$321</definedName>
    <definedName name="Z_446CFCBB_5B6F_49F1_AA1F_C15DDFF709FB_.wvu.FilterData" localSheetId="0" hidden="1">'на 2026'!$A$6:$H$321</definedName>
    <definedName name="Z_448249C8_AE56_4244_9A71_332B9BB563B1_.wvu.FilterData" localSheetId="0" hidden="1">'на 2026'!$A$6:$H$321</definedName>
    <definedName name="Z_4500807F_0E0F_40C0_A6A6_F5F607F7BCF2_.wvu.FilterData" localSheetId="0" hidden="1">'на 2026'!$A$6:$H$321</definedName>
    <definedName name="Z_450F7FB9_51C9_49D2_AD34_40F8D509E6A2_.wvu.FilterData" localSheetId="0" hidden="1">'на 2026'!$A$6:$H$321</definedName>
    <definedName name="Z_4518508D_B738_485B_8F09_2B48028E59D4_.wvu.FilterData" localSheetId="0" hidden="1">'на 2026'!$A$6:$H$321</definedName>
    <definedName name="Z_451DB9AC_E220_4CF8_90E7_942E1DAA4D0D_.wvu.FilterData" localSheetId="0" hidden="1">'на 2026'!$A$6:$H$321</definedName>
    <definedName name="Z_45394FC2_181E_425F_9DFF_B16FB4463D36_.wvu.FilterData" localSheetId="0" hidden="1">'на 2026'!$A$6:$H$321</definedName>
    <definedName name="Z_45547B9C_FEFB_4707_B25B_E9B3F9310A3B_.wvu.FilterData" localSheetId="0" hidden="1">'на 2026'!$A$6:$H$321</definedName>
    <definedName name="Z_45D27932_FD3D_46DE_B431_4E5606457D7F_.wvu.FilterData" localSheetId="0" hidden="1">'на 2026'!$A$6:$E$120</definedName>
    <definedName name="Z_45D7DC6D_F10E_4AED_AA57_74B50269F199_.wvu.FilterData" localSheetId="0" hidden="1">'на 2026'!$A$6:$H$321</definedName>
    <definedName name="Z_45D8F79C_BFDA_41F8_B50B_701EE9A84324_.wvu.FilterData" localSheetId="0" hidden="1">'на 2026'!$A$6:$H$321</definedName>
    <definedName name="Z_45DE1976_7F07_4EB4_8A9C_FB72D060BEFA_.wvu.FilterData" localSheetId="0" hidden="1">'на 2026'!$A$6:$H$321</definedName>
    <definedName name="Z_45DE1976_7F07_4EB4_8A9C_FB72D060BEFA_.wvu.PrintArea" localSheetId="0" hidden="1">'на 2026'!$A$1:$H$83</definedName>
    <definedName name="Z_45DE1976_7F07_4EB4_8A9C_FB72D060BEFA_.wvu.PrintTitles" localSheetId="0" hidden="1">'на 2026'!$5:$6</definedName>
    <definedName name="Z_46319EFC_E8F9_4AB4_B651_003555D87CD5_.wvu.FilterData" localSheetId="0" hidden="1">'на 2026'!$A$6:$H$321</definedName>
    <definedName name="Z_463A6E53_B01C_47C1_A90D_6BF2068600E6_.wvu.FilterData" localSheetId="0" hidden="1">'на 2026'!$A$6:$H$321</definedName>
    <definedName name="Z_463F3E4B_81D6_4261_A251_5FB4227E67B1_.wvu.FilterData" localSheetId="0" hidden="1">'на 2026'!$A$6:$H$321</definedName>
    <definedName name="Z_46446891_83DA_47D6_9103_49EBCEB6D93B_.wvu.FilterData" localSheetId="0" hidden="1">'на 2026'!$A$6:$H$321</definedName>
    <definedName name="Z_4646AC6A_1AED_414D_9F5A_8C20F4393FAC_.wvu.FilterData" localSheetId="0" hidden="1">'на 2026'!$A$6:$H$321</definedName>
    <definedName name="Z_464A6675_A54C_47A6_87B3_7B4DF2961434_.wvu.FilterData" localSheetId="0" hidden="1">'на 2026'!$A$6:$H$321</definedName>
    <definedName name="Z_46710F25_253B_4E24_937C_29641ECA4F50_.wvu.FilterData" localSheetId="0" hidden="1">'на 2026'!$A$6:$H$321</definedName>
    <definedName name="Z_46C945EC_D27D_4A60_A8D5_1F9A1B89FB2C_.wvu.FilterData" localSheetId="0" hidden="1">'на 2026'!$A$6:$H$321</definedName>
    <definedName name="Z_46EDADFA_EC35_46D3_9137_2B694BF910BA_.wvu.FilterData" localSheetId="0" hidden="1">'на 2026'!$A$6:$H$321</definedName>
    <definedName name="Z_46FA0456_FBE2_490D_A335_8F10CFE4BF88_.wvu.FilterData" localSheetId="0" hidden="1">'на 2026'!$A$6:$H$321</definedName>
    <definedName name="Z_471D790A_FD21_4FA1_B912_154469415B33_.wvu.FilterData" localSheetId="0" hidden="1">'на 2026'!$A$6:$H$321</definedName>
    <definedName name="Z_4720C812_40C5_4260_B911_34E04BC99BE2_.wvu.FilterData" localSheetId="0" hidden="1">'на 2026'!$A$6:$H$321</definedName>
    <definedName name="Z_4726D0B5_6007_40BF_A8EC_B141A003DE7E_.wvu.FilterData" localSheetId="0" hidden="1">'на 2026'!$A$6:$H$321</definedName>
    <definedName name="Z_474B57ED_4959_4C17_9ED5_42840CC1EF1F_.wvu.FilterData" localSheetId="0" hidden="1">'на 2026'!$A$6:$H$321</definedName>
    <definedName name="Z_475531EA_BFEE_4040_9376_1E6B48B40A25_.wvu.FilterData" localSheetId="0" hidden="1">'на 2026'!$A$6:$H$321</definedName>
    <definedName name="Z_4765959C_9F0B_44DF_B00A_10C6BB8CF204_.wvu.FilterData" localSheetId="0" hidden="1">'на 2026'!$A$6:$H$321</definedName>
    <definedName name="Z_476DBA6E_91D1_4913_8987_DE65424E41FC_.wvu.FilterData" localSheetId="0" hidden="1">'на 2026'!$A$6:$H$321</definedName>
    <definedName name="Z_477D6B5D_325A_45EE_9C5E_7F9C11D6E1EF_.wvu.FilterData" localSheetId="0" hidden="1">'на 2026'!$A$6:$H$321</definedName>
    <definedName name="Z_479800C9_BC8B_422C_889B_4C9F35B27918_.wvu.FilterData" localSheetId="0" hidden="1">'на 2026'!$A$6:$H$321</definedName>
    <definedName name="Z_47A8A680_8C4D_4709_925D_1B1D9945DCD8_.wvu.FilterData" localSheetId="0" hidden="1">'на 2026'!$A$6:$H$321</definedName>
    <definedName name="Z_47BCB1EA_366A_4F56_B866_A7D2D6FB6413_.wvu.FilterData" localSheetId="0" hidden="1">'на 2026'!$A$6:$H$321</definedName>
    <definedName name="Z_47C85F08_9616_48F1_AF5B_CF0A87A94857_.wvu.FilterData" localSheetId="0" hidden="1">'на 2026'!$A$6:$H$321</definedName>
    <definedName name="Z_47CE02E9_7BC4_47FC_9B44_1B5CC8466C98_.wvu.FilterData" localSheetId="0" hidden="1">'на 2026'!$A$6:$H$321</definedName>
    <definedName name="Z_47D766B6_F2A9_49CF_8C2A_8E9B4273AF86_.wvu.FilterData" localSheetId="0" hidden="1">'на 2026'!$A$6:$H$321</definedName>
    <definedName name="Z_47DE35B6_B347_4C65_8E49_C2008CA773EB_.wvu.FilterData" localSheetId="0" hidden="1">'на 2026'!$A$6:$E$120</definedName>
    <definedName name="Z_47E54F1A_929E_4350_846F_D427E0D466DD_.wvu.FilterData" localSheetId="0" hidden="1">'на 2026'!$A$6:$H$321</definedName>
    <definedName name="Z_485A205E_B278_4716_86C0_CC980D613050_.wvu.FilterData" localSheetId="0" hidden="1">'на 2026'!$A$6:$H$321</definedName>
    <definedName name="Z_486156AC_4370_4C02_BA8A_CB9B49D1A8EC_.wvu.FilterData" localSheetId="0" hidden="1">'на 2026'!$A$6:$H$321</definedName>
    <definedName name="Z_4861CA5D_AAF5_4F79_B1FC_28136A948C67_.wvu.FilterData" localSheetId="0" hidden="1">'на 2026'!$A$6:$H$321</definedName>
    <definedName name="Z_48C26F2B_4E28_4AC9_8343_04294D0560ED_.wvu.FilterData" localSheetId="0" hidden="1">'на 2026'!$A$6:$H$321</definedName>
    <definedName name="Z_48DA5D36_0C58_49EA_8441_4706633948A7_.wvu.FilterData" localSheetId="0" hidden="1">'на 2026'!$A$6:$H$321</definedName>
    <definedName name="Z_490A2F1C_31D3_46A4_90C2_4FE00A2A3110_.wvu.FilterData" localSheetId="0" hidden="1">'на 2026'!$A$6:$H$321</definedName>
    <definedName name="Z_491582A8_7C90_4B4B_B7C3_31600183C83A_.wvu.FilterData" localSheetId="0" hidden="1">'на 2026'!$A$6:$H$321</definedName>
    <definedName name="Z_491B9ECD_9A04_4974_988C_053596828378_.wvu.FilterData" localSheetId="0" hidden="1">'на 2026'!$A$6:$H$321</definedName>
    <definedName name="Z_4937603D_1D06_4E85_A9E9_AD157CE2B355_.wvu.FilterData" localSheetId="0" hidden="1">'на 2026'!$A$6:$H$321</definedName>
    <definedName name="Z_493E5710_2C03_40EB_8EDF_01078CD2561D_.wvu.FilterData" localSheetId="0" hidden="1">'на 2026'!$A$6:$H$321</definedName>
    <definedName name="Z_494248FA_238D_478D_A4F9_307A931FFEE2_.wvu.FilterData" localSheetId="0" hidden="1">'на 2026'!$A$6:$H$321</definedName>
    <definedName name="Z_495CB41C_9D74_45FB_9A3C_30411D304A3A_.wvu.FilterData" localSheetId="0" hidden="1">'на 2026'!$A$6:$H$321</definedName>
    <definedName name="Z_4960F361_2F74_459E_92C6_C516C18C0598_.wvu.FilterData" localSheetId="0" hidden="1">'на 2026'!$A$6:$H$321</definedName>
    <definedName name="Z_49A00D62_0F99_4653_9E2B_7E81DC142BB9_.wvu.FilterData" localSheetId="0" hidden="1">'на 2026'!$A$6:$H$321</definedName>
    <definedName name="Z_49ACF293_ABE7_4698_9210_5F958A0FA9E4_.wvu.FilterData" localSheetId="0" hidden="1">'на 2026'!$A$6:$H$321</definedName>
    <definedName name="Z_49C611FC_45AE_4771_A9EB_23CB8A805F14_.wvu.FilterData" localSheetId="0" hidden="1">'на 2026'!$A$6:$H$321</definedName>
    <definedName name="Z_49C7329D_3247_4713_BC9A_64F0EE2B0B3C_.wvu.FilterData" localSheetId="0" hidden="1">'на 2026'!$A$6:$H$321</definedName>
    <definedName name="Z_49E10B09_97E3_41C9_892E_7D9C5DFF5740_.wvu.FilterData" localSheetId="0" hidden="1">'на 2026'!$A$6:$H$321</definedName>
    <definedName name="Z_49F2D403_965E_4EAD_9917_761D5083F09E_.wvu.FilterData" localSheetId="0" hidden="1">'на 2026'!$A$6:$H$321</definedName>
    <definedName name="Z_4A659025_264B_4535_9CC0_B58EAC1CFB45_.wvu.FilterData" localSheetId="0" hidden="1">'на 2026'!$A$6:$H$321</definedName>
    <definedName name="Z_4A89A224_FA7C_4B74_B4DF_6C8852478280_.wvu.FilterData" localSheetId="0" hidden="1">'на 2026'!$A$6:$H$321</definedName>
    <definedName name="Z_4A8D74AF_6B6C_4239_9EC3_301119213646_.wvu.FilterData" localSheetId="0" hidden="1">'на 2026'!$A$6:$H$321</definedName>
    <definedName name="Z_4ABBD3CC_DDF9_4C63_9B85_876452B234F3_.wvu.FilterData" localSheetId="0" hidden="1">'на 2026'!$A$6:$H$321</definedName>
    <definedName name="Z_4ACD5078_5B81_4758_B0EF_CE5F66AB6D3F_.wvu.FilterData" localSheetId="0" hidden="1">'на 2026'!$A$6:$H$321</definedName>
    <definedName name="Z_4AE5B387_4075_4E02_9E75_0FE7CAD9107A_.wvu.FilterData" localSheetId="0" hidden="1">'на 2026'!$A$6:$H$321</definedName>
    <definedName name="Z_4AE61192_90D6_4C2B_9424_00320246C826_.wvu.FilterData" localSheetId="0" hidden="1">'на 2026'!$A$6:$H$321</definedName>
    <definedName name="Z_4AF0FF7E_D940_4246_AB71_AC8FEDA2EF24_.wvu.FilterData" localSheetId="0" hidden="1">'на 2026'!$A$6:$H$321</definedName>
    <definedName name="Z_4B20F78A_DF0A_42A3_912F_886F8C470D6F_.wvu.FilterData" localSheetId="0" hidden="1">'на 2026'!$A$6:$H$321</definedName>
    <definedName name="Z_4B8100D5_9B41_4D1D_BD47_2CC7A425BCB9_.wvu.FilterData" localSheetId="0" hidden="1">'на 2026'!$A$6:$H$321</definedName>
    <definedName name="Z_4BB7905C_0E11_42F1_848D_90186131796A_.wvu.FilterData" localSheetId="0" hidden="1">'на 2026'!$A$6:$E$120</definedName>
    <definedName name="Z_4BCA28C5_7E3A_40C8_A15F_462662F852B7_.wvu.FilterData" localSheetId="0" hidden="1">'на 2026'!$A$6:$H$321</definedName>
    <definedName name="Z_4BE15B2D_077F_41A8_A21C_AB77D19D57D3_.wvu.FilterData" localSheetId="0" hidden="1">'на 2026'!$A$6:$H$321</definedName>
    <definedName name="Z_4C1FE39D_945F_4F14_94DF_F69B283DCD9F_.wvu.FilterData" localSheetId="0" hidden="1">'на 2026'!$A$6:$E$120</definedName>
    <definedName name="Z_4C5AA80C_68CA_4C2B_8F3C_522253E5C085_.wvu.FilterData" localSheetId="0" hidden="1">'на 2026'!$A$6:$H$321</definedName>
    <definedName name="Z_4C7AEF2E_DEBC_4646_819D_BEDF77BCC2B3_.wvu.FilterData" localSheetId="0" hidden="1">'на 2026'!$A$6:$H$321</definedName>
    <definedName name="Z_4C806A26_5E5B_481D_998D_4FC8D58C66DD_.wvu.FilterData" localSheetId="0" hidden="1">'на 2026'!$A$6:$H$321</definedName>
    <definedName name="Z_4C8FE8DC_A013_4BDA_A182_49DE5A00ABD2_.wvu.FilterData" localSheetId="0" hidden="1">'на 2026'!$A$6:$H$321</definedName>
    <definedName name="Z_4C94E062_1176_4975_B370_EC293EB401B1_.wvu.FilterData" localSheetId="0" hidden="1">'на 2026'!$A$6:$H$321</definedName>
    <definedName name="Z_4C99A172_787E_4AA6_A4A2_6DD4177EA173_.wvu.FilterData" localSheetId="0" hidden="1">'на 2026'!$A$6:$H$321</definedName>
    <definedName name="Z_4CA010EE_9FB5_4C7E_A14E_34EFE4C7E4F1_.wvu.FilterData" localSheetId="0" hidden="1">'на 2026'!$A$6:$H$321</definedName>
    <definedName name="Z_4CEB490B_58FB_4CA0_AAF2_63178FECD849_.wvu.FilterData" localSheetId="0" hidden="1">'на 2026'!$A$6:$H$321</definedName>
    <definedName name="Z_4D189DE0_63AE_458A_8798_EC162AE03310_.wvu.FilterData" localSheetId="0" hidden="1">'на 2026'!$A$6:$H$321</definedName>
    <definedName name="Z_4D26FCEB_1550_49EE_9AE5_F3BFD84C41FA_.wvu.FilterData" localSheetId="0" hidden="1">'на 2026'!$A$6:$H$321</definedName>
    <definedName name="Z_4D344B94_CB26_47C6_B6A8_48BF280293C1_.wvu.FilterData" localSheetId="0" hidden="1">'на 2026'!$A$6:$H$321</definedName>
    <definedName name="Z_4D3C307C_2E44_42C0_91B5_FB6A6E09D42B_.wvu.FilterData" localSheetId="0" hidden="1">'на 2026'!$A$6:$H$321</definedName>
    <definedName name="Z_4D99CC71_6DBB_4AFE_9DAC_A78E80D23EBD_.wvu.FilterData" localSheetId="0" hidden="1">'на 2026'!$A$6:$H$321</definedName>
    <definedName name="Z_4DBA5214_E42E_4E7C_B43C_190A2BF79ACC_.wvu.FilterData" localSheetId="0" hidden="1">'на 2026'!$A$6:$H$321</definedName>
    <definedName name="Z_4DC355BB_27E7_48C3_8843_13682156D4CC_.wvu.FilterData" localSheetId="0" hidden="1">'на 2026'!$A$6:$H$321</definedName>
    <definedName name="Z_4DC9D79A_8761_4284_BFE5_DFE7738AB4F8_.wvu.FilterData" localSheetId="0" hidden="1">'на 2026'!$A$6:$H$321</definedName>
    <definedName name="Z_4DE9F46A_98FE_4BB0_9B8D_B98B77744784_.wvu.FilterData" localSheetId="0" hidden="1">'на 2026'!$A$6:$H$321</definedName>
    <definedName name="Z_4DF21929_63B0_45D6_9063_EE3D75E46DF0_.wvu.FilterData" localSheetId="0" hidden="1">'на 2026'!$A$6:$H$321</definedName>
    <definedName name="Z_4E70B456_53A6_4A9B_B0D8_E54D21A50BAA_.wvu.FilterData" localSheetId="0" hidden="1">'на 2026'!$A$6:$H$321</definedName>
    <definedName name="Z_4EA492D8_B170_444C_A887_0AC42BCFF83B_.wvu.FilterData" localSheetId="0" hidden="1">'на 2026'!$A$6:$H$321</definedName>
    <definedName name="Z_4EA492D8_B170_444C_A887_0AC42BCFF83B_.wvu.PrintArea" localSheetId="0" hidden="1">'на 2026'!$A$1:$H$129</definedName>
    <definedName name="Z_4EA492D8_B170_444C_A887_0AC42BCFF83B_.wvu.PrintTitles" localSheetId="0" hidden="1">'на 2026'!$5:$6</definedName>
    <definedName name="Z_4EB9A2EB_6EC6_4AFE_AFFA_537868B4F130_.wvu.FilterData" localSheetId="0" hidden="1">'на 2026'!$A$6:$H$321</definedName>
    <definedName name="Z_4EF3C623_C372_46C1_AA60_4AC85C37C9F2_.wvu.FilterData" localSheetId="0" hidden="1">'на 2026'!$A$6:$H$321</definedName>
    <definedName name="Z_4F08029A_B8F0_4DA4_87B0_16FDC76C4FA3_.wvu.FilterData" localSheetId="0" hidden="1">'на 2026'!$A$6:$H$321</definedName>
    <definedName name="Z_4F4F3D49_5D0A_42E0_916A_69EDE30FA23F_.wvu.FilterData" localSheetId="0" hidden="1">'на 2026'!$A$6:$H$321</definedName>
    <definedName name="Z_4F60C1E8_FD12_4EB9_B1EF_504D376D6016_.wvu.FilterData" localSheetId="0" hidden="1">'на 2026'!$A$6:$H$321</definedName>
    <definedName name="Z_4F671476_0893_493B_87D6_3D13861B574F_.wvu.FilterData" localSheetId="0" hidden="1">'на 2026'!$A$6:$H$321</definedName>
    <definedName name="Z_4F722BF5_E65A_4740_B031_AC282DA34AF0_.wvu.FilterData" localSheetId="0" hidden="1">'на 2026'!$A$6:$H$321</definedName>
    <definedName name="Z_4F968996_50CA_4909_B525_F3DB87D166BD_.wvu.FilterData" localSheetId="0" hidden="1">'на 2026'!$A$6:$H$321</definedName>
    <definedName name="Z_4FA4A69A_6589_44A8_8710_9041295BCBA3_.wvu.FilterData" localSheetId="0" hidden="1">'на 2026'!$A$6:$H$321</definedName>
    <definedName name="Z_4FAD2EF3_287F_4A3E_B27D_BB990D450B84_.wvu.FilterData" localSheetId="0" hidden="1">'на 2026'!$A$6:$H$321</definedName>
    <definedName name="Z_4FE18469_4F1B_4C4F_94F8_2337C288BBDA_.wvu.FilterData" localSheetId="0" hidden="1">'на 2026'!$A$6:$H$321</definedName>
    <definedName name="Z_501BD111_0A82_4314_87A9_C3A7A4C96C99_.wvu.FilterData" localSheetId="0" hidden="1">'на 2026'!$A$6:$H$321</definedName>
    <definedName name="Z_5039ACE2_215B_49F3_AC23_F5E171EB2E04_.wvu.FilterData" localSheetId="0" hidden="1">'на 2026'!$A$6:$H$321</definedName>
    <definedName name="Z_504FE81F_4D3A_4ABA_AB98_0F0721A53EC1_.wvu.FilterData" localSheetId="0" hidden="1">'на 2026'!$A$6:$H$321</definedName>
    <definedName name="Z_5083B84B_F441_4EE3_9173_80DE4E181264_.wvu.FilterData" localSheetId="0" hidden="1">'на 2026'!$A$6:$H$321</definedName>
    <definedName name="Z_50C47821_D4D0_4482_B67B_271683C3EE7C_.wvu.FilterData" localSheetId="0" hidden="1">'на 2026'!$A$6:$H$321</definedName>
    <definedName name="Z_50C7EE06_D3E5_466A_B02E_784815AC69C9_.wvu.FilterData" localSheetId="0" hidden="1">'на 2026'!$A$6:$H$321</definedName>
    <definedName name="Z_50D920AB_62F5_4FD0_BCC1_EB462A85CE90_.wvu.FilterData" localSheetId="0" hidden="1">'на 2026'!$A$6:$H$321</definedName>
    <definedName name="Z_50F270BE_8CE5_4CA8_ACB0_0FE221C0502F_.wvu.FilterData" localSheetId="0" hidden="1">'на 2026'!$A$6:$H$321</definedName>
    <definedName name="Z_5118907D_F812_419B_BA38_C5D1A4D7AA9B_.wvu.FilterData" localSheetId="0" hidden="1">'на 2026'!$A$6:$H$321</definedName>
    <definedName name="Z_512708F0_FC6D_4404_BE68_DA23201791B7_.wvu.FilterData" localSheetId="0" hidden="1">'на 2026'!$A$6:$H$321</definedName>
    <definedName name="Z_512CD8D7_CD2F_47E7_B2C6_AE531D4C59BD_.wvu.FilterData" localSheetId="0" hidden="1">'на 2026'!$A$6:$H$321</definedName>
    <definedName name="Z_5142EBC1_4E86_41C1_8307_B66D4A0F24F0_.wvu.FilterData" localSheetId="0" hidden="1">'на 2026'!$A$6:$H$321</definedName>
    <definedName name="Z_51637613_0EB8_43CA_A073_E9BDD29429FF_.wvu.FilterData" localSheetId="0" hidden="1">'на 2026'!$A$6:$H$321</definedName>
    <definedName name="Z_51717657_C6AF_4384_91B7_3B4AAA3E7B00_.wvu.FilterData" localSheetId="0" hidden="1">'на 2026'!$A$6:$H$321</definedName>
    <definedName name="Z_5187EEFA_9E94_424B_9E98_435FA8598600_.wvu.FilterData" localSheetId="0" hidden="1">'на 2026'!$A$6:$H$321</definedName>
    <definedName name="Z_51BD5A76_12FD_4D74_BB88_134070337907_.wvu.FilterData" localSheetId="0" hidden="1">'на 2026'!$A$6:$H$321</definedName>
    <definedName name="Z_52051764_04EA_49FE_BED8_A5A087B594C8_.wvu.FilterData" localSheetId="0" hidden="1">'на 2026'!$A$6:$H$321</definedName>
    <definedName name="Z_5211D146_D07B_4B5D_8712_916865134037_.wvu.FilterData" localSheetId="0" hidden="1">'на 2026'!$A$6:$H$321</definedName>
    <definedName name="Z_52306391_FBA4_4117_8AD3_6946E8898C18_.wvu.FilterData" localSheetId="0" hidden="1">'на 2026'!$A$6:$H$321</definedName>
    <definedName name="Z_5253E1E1_F351_4BC1_B2DF_DE6F6B57B558_.wvu.FilterData" localSheetId="0" hidden="1">'на 2026'!$A$6:$H$321</definedName>
    <definedName name="Z_529A9D10_2BB0_46A7_944D_8ECDFA0395B8_.wvu.FilterData" localSheetId="0" hidden="1">'на 2026'!$A$6:$H$321</definedName>
    <definedName name="Z_52ACD1DE_5C8C_419B_897D_A938C2151D22_.wvu.FilterData" localSheetId="0" hidden="1">'на 2026'!$A$6:$H$321</definedName>
    <definedName name="Z_52BA2732_5067_4130_9A4C_DB60CF3E9331_.wvu.FilterData" localSheetId="0" hidden="1">'на 2026'!$A$6:$H$321</definedName>
    <definedName name="Z_52C40832_4D48_45A4_B802_95C62DCB5A61_.wvu.FilterData" localSheetId="0" hidden="1">'на 2026'!$A$6:$E$120</definedName>
    <definedName name="Z_52D98C2C_B0C9_4504_AD76_8DEEBB040195_.wvu.FilterData" localSheetId="0" hidden="1">'на 2026'!$A$6:$H$321</definedName>
    <definedName name="Z_52F5BC9C_3CB5_4DD9_B732_2722A80051BB_.wvu.FilterData" localSheetId="0" hidden="1">'на 2026'!$A$6:$H$321</definedName>
    <definedName name="Z_53011515_95F3_4C88_88B6_C1D6475FC303_.wvu.FilterData" localSheetId="0" hidden="1">'на 2026'!$A$6:$H$321</definedName>
    <definedName name="Z_5304F6F9_1730_4F88_80DB_F61D887DE4A0_.wvu.FilterData" localSheetId="0" hidden="1">'на 2026'!$A$6:$H$130</definedName>
    <definedName name="Z_53198BA4_54AC_4165_B938_C4A1A748FFED_.wvu.FilterData" localSheetId="0" hidden="1">'на 2026'!$A$6:$H$321</definedName>
    <definedName name="Z_533612EA_605D_4AFD_803D_3C6F4E3E0B07_.wvu.FilterData" localSheetId="0" hidden="1">'на 2026'!$A$6:$H$321</definedName>
    <definedName name="Z_539CB3DF_9B66_4BE7_9074_8CE0405EB8A6_.wvu.Cols" localSheetId="0" hidden="1">'на 2026'!#REF!,'на 2026'!#REF!</definedName>
    <definedName name="Z_539CB3DF_9B66_4BE7_9074_8CE0405EB8A6_.wvu.FilterData" localSheetId="0" hidden="1">'на 2026'!$A$6:$H$321</definedName>
    <definedName name="Z_539CB3DF_9B66_4BE7_9074_8CE0405EB8A6_.wvu.PrintArea" localSheetId="0" hidden="1">'на 2026'!$A$1:$H$79</definedName>
    <definedName name="Z_539CB3DF_9B66_4BE7_9074_8CE0405EB8A6_.wvu.PrintTitles" localSheetId="0" hidden="1">'на 2026'!$5:$6</definedName>
    <definedName name="Z_543FDC9E_DC95_4C7A_84E4_76AA766A82EF_.wvu.FilterData" localSheetId="0" hidden="1">'на 2026'!$A$6:$H$321</definedName>
    <definedName name="Z_546EB4B2_C544_4B3E_891A_93D68659ED96_.wvu.FilterData" localSheetId="0" hidden="1">'на 2026'!$A$6:$H$321</definedName>
    <definedName name="Z_54703B32_BADE_4A70_9C97_888CD74744A0_.wvu.FilterData" localSheetId="0" hidden="1">'на 2026'!$A$6:$H$321</definedName>
    <definedName name="Z_54822599_E57A_41DC_B623_6CBDB22E6FE6_.wvu.FilterData" localSheetId="0" hidden="1">'на 2026'!$A$6:$H$321</definedName>
    <definedName name="Z_54998E4E_243D_4810_826F_6D61E2FD7B80_.wvu.FilterData" localSheetId="0" hidden="1">'на 2026'!$A$6:$H$321</definedName>
    <definedName name="Z_54BA7F95_777A_45AD_95C4_BDBF7D83E6C8_.wvu.FilterData" localSheetId="0" hidden="1">'на 2026'!$A$6:$H$321</definedName>
    <definedName name="Z_54BDF74E_34B0_41EB_B882_7F468D483B5C_.wvu.FilterData" localSheetId="0" hidden="1">'на 2026'!$A$6:$H$321</definedName>
    <definedName name="Z_54CFAFB5_5819_4D51_833E_B65C9A025E20_.wvu.FilterData" localSheetId="0" hidden="1">'на 2026'!$A$6:$H$321</definedName>
    <definedName name="Z_54DA9470_652D_4DF0_8CB1_3439E4794C58_.wvu.FilterData" localSheetId="0" hidden="1">'на 2026'!$A$6:$H$321</definedName>
    <definedName name="Z_55266A36_B6A9_42E1_8467_17D14F12BABD_.wvu.FilterData" localSheetId="0" hidden="1">'на 2026'!$A$6:$E$120</definedName>
    <definedName name="Z_552D5A2F_F398_4185_857D_A43E934E7BB7_.wvu.FilterData" localSheetId="0" hidden="1">'на 2026'!$A$6:$H$321</definedName>
    <definedName name="Z_55839524_8F04_4259_8691_71E7FD7B6883_.wvu.FilterData" localSheetId="0" hidden="1">'на 2026'!$A$6:$H$321</definedName>
    <definedName name="Z_55CB7F74_6D00_407D_AA88_E64A0FF010E6_.wvu.FilterData" localSheetId="0" hidden="1">'на 2026'!$A$6:$H$321</definedName>
    <definedName name="Z_55EE1BDA_956D_403F_8D1F_B35231B96519_.wvu.FilterData" localSheetId="0" hidden="1">'на 2026'!$A$6:$H$321</definedName>
    <definedName name="Z_55F24CBB_212F_42F4_BB98_92561BDA95C3_.wvu.FilterData" localSheetId="0" hidden="1">'на 2026'!$A$6:$H$321</definedName>
    <definedName name="Z_564F82E8_8306_4799_B1F9_06B1FD1FB16E_.wvu.FilterData" localSheetId="0" hidden="1">'на 2026'!$A$2:$H$83</definedName>
    <definedName name="Z_565A1A16_6A4F_4794_B3C1_1808DC7E86C0_.wvu.FilterData" localSheetId="0" hidden="1">'на 2026'!$A$6:$E$120</definedName>
    <definedName name="Z_568C3823_FEE7_49C8_B4CF_3D48541DA65C_.wvu.FilterData" localSheetId="0" hidden="1">'на 2026'!$A$6:$E$120</definedName>
    <definedName name="Z_5696C387_34DF_4BED_BB60_2D85436D9DA8_.wvu.FilterData" localSheetId="0" hidden="1">'на 2026'!$A$6:$H$321</definedName>
    <definedName name="Z_569FD3F9_A6FA_45D9_8B80_CBB8B875C559_.wvu.FilterData" localSheetId="0" hidden="1">'на 2026'!$A$6:$H$321</definedName>
    <definedName name="Z_56C18D87_C587_43F7_9147_D7827AADF66D_.wvu.FilterData" localSheetId="0" hidden="1">'на 2026'!$A$6:$E$120</definedName>
    <definedName name="Z_5729DC83_8713_4B21_9D2C_8A74D021747E_.wvu.FilterData" localSheetId="0" hidden="1">'на 2026'!$A$6:$E$120</definedName>
    <definedName name="Z_5730431A_42FA_4886_8F76_DA9C1179F65B_.wvu.FilterData" localSheetId="0" hidden="1">'на 2026'!$A$6:$H$321</definedName>
    <definedName name="Z_581B9A3C_30EB_4499_B1AD_5987817C7C5A_.wvu.FilterData" localSheetId="0" hidden="1">'на 2026'!$A$6:$H$321</definedName>
    <definedName name="Z_58270B81_2C5A_44D4_84D8_B29B6BA03243_.wvu.FilterData" localSheetId="0" hidden="1">'на 2026'!$A$6:$E$120</definedName>
    <definedName name="Z_5834E280_FA37_4F43_B5D8_B8D5A97A4524_.wvu.FilterData" localSheetId="0" hidden="1">'на 2026'!$A$6:$H$321</definedName>
    <definedName name="Z_58459FC9_AE1B_4AC7_9917_76EAA912700D_.wvu.FilterData" localSheetId="0" hidden="1">'на 2026'!$A$6:$H$321</definedName>
    <definedName name="Z_588532FB_E590_42BD_A8D7_316787EC9467_.wvu.FilterData" localSheetId="0" hidden="1">'на 2026'!$A$6:$H$321</definedName>
    <definedName name="Z_58A2BFA9_7803_4AA8_99E8_85AF5847A611_.wvu.FilterData" localSheetId="0" hidden="1">'на 2026'!$A$6:$H$321</definedName>
    <definedName name="Z_58B51633_9AEE_47A7_B593_34442D0ED0B5_.wvu.FilterData" localSheetId="0" hidden="1">'на 2026'!$A$6:$H$321</definedName>
    <definedName name="Z_58BFA8D4_CF88_4C84_B35F_981C21093C49_.wvu.FilterData" localSheetId="0" hidden="1">'на 2026'!$A$6:$H$321</definedName>
    <definedName name="Z_58C74091_8FAD_4093_9E52_EDA54F81A62E_.wvu.FilterData" localSheetId="0" hidden="1">'на 2026'!$A$6:$H$321</definedName>
    <definedName name="Z_58CE8401_55FD_4A64_AF35_0E6A771F42CD_.wvu.FilterData" localSheetId="0" hidden="1">'на 2026'!$A$6:$H$321</definedName>
    <definedName name="Z_58EAD7A7_C312_4E53_9D90_6DB268F00AAE_.wvu.FilterData" localSheetId="0" hidden="1">'на 2026'!$A$6:$H$321</definedName>
    <definedName name="Z_58EFAC3E_6DAA_4E10_964A_6BC23ECA3B99_.wvu.FilterData" localSheetId="0" hidden="1">'на 2026'!$A$6:$H$321</definedName>
    <definedName name="Z_5903C2CD_4F35_483D_B91D_3C09DC402413_.wvu.FilterData" localSheetId="0" hidden="1">'на 2026'!$A$6:$H$321</definedName>
    <definedName name="Z_59074C03_1A19_4344_8FE1_916D5A98CD29_.wvu.FilterData" localSheetId="0" hidden="1">'на 2026'!$A$6:$H$321</definedName>
    <definedName name="Z_593FC661_D3C9_4D5B_9F7F_4FD8BB281A5E_.wvu.FilterData" localSheetId="0" hidden="1">'на 2026'!$A$6:$H$321</definedName>
    <definedName name="Z_594E41CA_61EE_4A2D_B628_8692F751FB80_.wvu.FilterData" localSheetId="0" hidden="1">'на 2026'!$A$6:$H$321</definedName>
    <definedName name="Z_59942D46_CDA3_4A1E_845F_265C136BD749_.wvu.FilterData" localSheetId="0" hidden="1">'на 2026'!$A$6:$H$321</definedName>
    <definedName name="Z_5996ED13_8652_498D_8DEE_2CE867E1D6DA_.wvu.FilterData" localSheetId="0" hidden="1">'на 2026'!$A$6:$H$321</definedName>
    <definedName name="Z_59A15C04_4482_47BA_AAA2_857A77FCCD7B_.wvu.FilterData" localSheetId="0" hidden="1">'на 2026'!$A$6:$H$321</definedName>
    <definedName name="Z_59CCB0AC_39EE_4AC7_9307_7FE7718BECEC_.wvu.FilterData" localSheetId="0" hidden="1">'на 2026'!$A$6:$H$321</definedName>
    <definedName name="Z_59F91900_CAE9_4608_97BE_FBC0993C389F_.wvu.FilterData" localSheetId="0" hidden="1">'на 2026'!$A$6:$E$120</definedName>
    <definedName name="Z_5A0826D2_48E8_4049_87EB_8011A792B32A_.wvu.FilterData" localSheetId="0" hidden="1">'на 2026'!$A$6:$H$321</definedName>
    <definedName name="Z_5A1E401B_9CBB_4720_B34E_C1F970D8C1A4_.wvu.FilterData" localSheetId="0" hidden="1">'на 2026'!$A$6:$H$321</definedName>
    <definedName name="Z_5A5FF966_0E10_4BF8_B40F_C8478F0D995D_.wvu.FilterData" localSheetId="0" hidden="1">'на 2026'!$A$6:$H$321</definedName>
    <definedName name="Z_5AC843E8_BE7D_4B69_82E5_622B40389D76_.wvu.FilterData" localSheetId="0" hidden="1">'на 2026'!$A$6:$H$321</definedName>
    <definedName name="Z_5AED1EEB_F2BD_4EA8_B85A_ECC7CA9EB0BB_.wvu.FilterData" localSheetId="0" hidden="1">'на 2026'!$A$6:$H$321</definedName>
    <definedName name="Z_5B1A6EA8_24E2_45A1_ACEF_A535BCC31BBF_.wvu.FilterData" localSheetId="0" hidden="1">'на 2026'!$A$6:$H$321</definedName>
    <definedName name="Z_5B201F9D_0EC3_499C_A33C_1C4C3BFDAC63_.wvu.FilterData" localSheetId="0" hidden="1">'на 2026'!$A$6:$H$321</definedName>
    <definedName name="Z_5B530939_3820_4F41_B6AF_D342046937E2_.wvu.FilterData" localSheetId="0" hidden="1">'на 2026'!$A$6:$H$321</definedName>
    <definedName name="Z_5B621C2E_0EE1_488C_9DA4_F5609F15B54C_.wvu.FilterData" localSheetId="0" hidden="1">'на 2026'!$A$6:$H$321</definedName>
    <definedName name="Z_5B6D98E6_8929_4747_9889_173EDC254AC0_.wvu.FilterData" localSheetId="0" hidden="1">'на 2026'!$A$6:$H$321</definedName>
    <definedName name="Z_5B8F35C7_BACE_46B7_A289_D37993E37EE6_.wvu.FilterData" localSheetId="0" hidden="1">'на 2026'!$A$6:$H$321</definedName>
    <definedName name="Z_5BB994C0_0A73_4A06_8B55_4EFD3E0DBF0D_.wvu.FilterData" localSheetId="0" hidden="1">'на 2026'!$A$6:$H$321</definedName>
    <definedName name="Z_5BD6B32C_AA9C_477B_9D18_4933499B50B8_.wvu.FilterData" localSheetId="0" hidden="1">'на 2026'!$A$6:$H$321</definedName>
    <definedName name="Z_5C13A1A0_C535_4639_90BE_9B5D72B8AEDB_.wvu.FilterData" localSheetId="0" hidden="1">'на 2026'!$A$6:$E$120</definedName>
    <definedName name="Z_5C1EB056_6EEF_4598_848E_E932B26747D9_.wvu.FilterData" localSheetId="0" hidden="1">'на 2026'!$A$6:$H$321</definedName>
    <definedName name="Z_5C253E80_F3BD_4FE4_AB93_2FEE92134E33_.wvu.FilterData" localSheetId="0" hidden="1">'на 2026'!$A$6:$H$321</definedName>
    <definedName name="Z_5C287463_A1A8_4A64_B8DC_CFC023F9DDA3_.wvu.FilterData" localSheetId="0" hidden="1">'на 2026'!$A$6:$H$321</definedName>
    <definedName name="Z_5C312E7E_C392_4216_9BE9_33490BF52B04_.wvu.FilterData" localSheetId="0" hidden="1">'на 2026'!$A$6:$H$321</definedName>
    <definedName name="Z_5C519772_2A20_4B5B_841B_37C4DE3DF25F_.wvu.FilterData" localSheetId="0" hidden="1">'на 2026'!$A$6:$H$321</definedName>
    <definedName name="Z_5CD246D0_1B61_4A0E_94C1_5A06A3BBBCDE_.wvu.FilterData" localSheetId="0" hidden="1">'на 2026'!$A$6:$H$321</definedName>
    <definedName name="Z_5CDE7466_9008_4EE8_8F19_E26D937B15F6_.wvu.FilterData" localSheetId="0" hidden="1">'на 2026'!$A$6:$E$120</definedName>
    <definedName name="Z_5CF82977_E807_47D2_8BCE_08B6E0115AC7_.wvu.FilterData" localSheetId="0" hidden="1">'на 2026'!$A$6:$H$321</definedName>
    <definedName name="Z_5CF8FCD5_D471_4326_AE16_46A73366B8A0_.wvu.FilterData" localSheetId="0" hidden="1">'на 2026'!$A$6:$H$321</definedName>
    <definedName name="Z_5D02AC07_9DDA_4DED_8BC0_7F56C2780A3D_.wvu.FilterData" localSheetId="0" hidden="1">'на 2026'!$A$6:$H$321</definedName>
    <definedName name="Z_5D0C536E_5C8E_491C_A9DB_A2B27E25CEE3_.wvu.FilterData" localSheetId="0" hidden="1">'на 2026'!$A$6:$H$321</definedName>
    <definedName name="Z_5D1A8E24_0858_4B4C_9A88_78819F5A1F0E_.wvu.FilterData" localSheetId="0" hidden="1">'на 2026'!$A$6:$H$321</definedName>
    <definedName name="Z_5D493D37_85DF_4A0D_9E57_094C52290F45_.wvu.FilterData" localSheetId="0" hidden="1">'на 2026'!$A$6:$H$321</definedName>
    <definedName name="Z_5D611E98_6E20_4D72_BD87_7C150FFB93F0_.wvu.FilterData" localSheetId="0" hidden="1">'на 2026'!$A$6:$H$321</definedName>
    <definedName name="Z_5D6E508A_AC9C_480D_B018_D5F113D0C16C_.wvu.FilterData" localSheetId="0" hidden="1">'на 2026'!$A$6:$H$321</definedName>
    <definedName name="Z_5DA1F30B_C28D_4542_91B8_59775937AB4F_.wvu.FilterData" localSheetId="0" hidden="1">'на 2026'!$A$6:$H$321</definedName>
    <definedName name="Z_5DFBF4F8_E8CB_45B8_AEBD_E22AE27F7511_.wvu.FilterData" localSheetId="0" hidden="1">'на 2026'!$A$6:$H$321</definedName>
    <definedName name="Z_5E0BE2D3_6F94_4578_AD75_83964D519586_.wvu.FilterData" localSheetId="0" hidden="1">'на 2026'!$A$6:$H$321</definedName>
    <definedName name="Z_5E8319AA_70BE_4A15_908D_5BB7BC61D3F7_.wvu.FilterData" localSheetId="0" hidden="1">'на 2026'!$A$6:$H$321</definedName>
    <definedName name="Z_5EB104F4_627D_44E7_960F_6C67063C7D09_.wvu.FilterData" localSheetId="0" hidden="1">'на 2026'!$A$6:$H$321</definedName>
    <definedName name="Z_5EB1B5BB_79BE_4318_9140_3FA31802D519_.wvu.FilterData" localSheetId="0" hidden="1">'на 2026'!$A$6:$H$321</definedName>
    <definedName name="Z_5EB1B5BB_79BE_4318_9140_3FA31802D519_.wvu.PrintArea" localSheetId="0" hidden="1">'на 2026'!$A$1:$H$79</definedName>
    <definedName name="Z_5EB1B5BB_79BE_4318_9140_3FA31802D519_.wvu.PrintTitles" localSheetId="0" hidden="1">'на 2026'!$5:$6</definedName>
    <definedName name="Z_5EDF1D7D_DAF7_472B_BD79_F95ADF38BAAB_.wvu.FilterData" localSheetId="0" hidden="1">'на 2026'!$A$6:$H$321</definedName>
    <definedName name="Z_5F7F93D2_80EF_4EEE_9C9D_12AB30DD80D3_.wvu.FilterData" localSheetId="0" hidden="1">'на 2026'!$A$6:$H$321</definedName>
    <definedName name="Z_5FB953A5_71FF_4056_AF98_C9D06FF0EDF3_.wvu.Cols" localSheetId="0" hidden="1">'на 2026'!#REF!,'на 2026'!#REF!</definedName>
    <definedName name="Z_5FB953A5_71FF_4056_AF98_C9D06FF0EDF3_.wvu.FilterData" localSheetId="0" hidden="1">'на 2026'!$A$6:$H$321</definedName>
    <definedName name="Z_5FB953A5_71FF_4056_AF98_C9D06FF0EDF3_.wvu.PrintArea" localSheetId="0" hidden="1">'на 2026'!$A$1:$H$79</definedName>
    <definedName name="Z_5FB953A5_71FF_4056_AF98_C9D06FF0EDF3_.wvu.PrintTitles" localSheetId="0" hidden="1">'на 2026'!$5:$6</definedName>
    <definedName name="Z_6011A554_E1A4_465F_9A01_E0469A86D44D_.wvu.FilterData" localSheetId="0" hidden="1">'на 2026'!$A$6:$H$321</definedName>
    <definedName name="Z_60155C64_695E_458C_BBFE_B89C53118803_.wvu.FilterData" localSheetId="0" hidden="1">'на 2026'!$A$6:$H$321</definedName>
    <definedName name="Z_60657231_C99E_4191_A90E_C546FB588843_.wvu.FilterData" localSheetId="0" hidden="1">'на 2026'!$A$6:$E$120</definedName>
    <definedName name="Z_60669095_D958_429D_B74A_692F0AF6A5BF_.wvu.FilterData" localSheetId="0" hidden="1">'на 2026'!$A$6:$H$321</definedName>
    <definedName name="Z_6067E66A_4AAF_4047_B90C_8B0E1F070D71_.wvu.FilterData" localSheetId="0" hidden="1">'на 2026'!$A$6:$H$321</definedName>
    <definedName name="Z_6068C3FF_17AA_48A5_A88B_2523CBAC39AE_.wvu.FilterData" localSheetId="0" hidden="1">'на 2026'!$A$6:$H$321</definedName>
    <definedName name="Z_6068C3FF_17AA_48A5_A88B_2523CBAC39AE_.wvu.PrintArea" localSheetId="0" hidden="1">'на 2026'!$A$1:$H$120</definedName>
    <definedName name="Z_6068C3FF_17AA_48A5_A88B_2523CBAC39AE_.wvu.PrintTitles" localSheetId="0" hidden="1">'на 2026'!$5:$6</definedName>
    <definedName name="Z_6085EE75_36B7_47B2_BC4C_6C003E6E451C_.wvu.FilterData" localSheetId="0" hidden="1">'на 2026'!$A$6:$H$321</definedName>
    <definedName name="Z_6096DF59_5639_431F_ACAA_6E74367471D4_.wvu.FilterData" localSheetId="0" hidden="1">'на 2026'!$A$6:$H$321</definedName>
    <definedName name="Z_60B33E92_3815_4061_91AA_8E38B8895054_.wvu.FilterData" localSheetId="0" hidden="1">'на 2026'!$A$6:$E$120</definedName>
    <definedName name="Z_60BF1189_ADAB_462B_9E08_D32117501A4E_.wvu.FilterData" localSheetId="0" hidden="1">'на 2026'!$A$6:$H$321</definedName>
    <definedName name="Z_60DFA56E_3783_4CE7_A2DB_BDE153AF9137_.wvu.FilterData" localSheetId="0" hidden="1">'на 2026'!$A$6:$H$321</definedName>
    <definedName name="Z_615289EF_6552_4251_B1CB_A920EBB3195E_.wvu.FilterData" localSheetId="0" hidden="1">'на 2026'!$A$6:$H$321</definedName>
    <definedName name="Z_615C7B91_FF13_4408_A2AA_52DA69643ED1_.wvu.FilterData" localSheetId="0" hidden="1">'на 2026'!$A$6:$H$321</definedName>
    <definedName name="Z_61D3C2BE_E5C3_4670_8A8C_5EA015D7BE13_.wvu.FilterData" localSheetId="0" hidden="1">'на 2026'!$A$6:$H$321</definedName>
    <definedName name="Z_61D855EA_26E2_47AA_98CA_B871430445D9_.wvu.FilterData" localSheetId="0" hidden="1">'на 2026'!$A$6:$H$321</definedName>
    <definedName name="Z_61F39988_DD75_4570_9455_AB31CCAFEE4C_.wvu.FilterData" localSheetId="0" hidden="1">'на 2026'!$A$6:$H$321</definedName>
    <definedName name="Z_61FEE2C2_8D13_4755_8517_9B75B80FA4B1_.wvu.FilterData" localSheetId="0" hidden="1">'на 2026'!$A$6:$H$321</definedName>
    <definedName name="Z_6246324E_D224_4FAC_8C67_F9370E7D77EB_.wvu.FilterData" localSheetId="0" hidden="1">'на 2026'!$A$6:$H$321</definedName>
    <definedName name="Z_624EA417_1537_4932_82E6_067428E23D73_.wvu.FilterData" localSheetId="0" hidden="1">'на 2026'!$A$6:$H$321</definedName>
    <definedName name="Z_62534477_13C5_437C_87A9_3525FC60CE4D_.wvu.FilterData" localSheetId="0" hidden="1">'на 2026'!$A$6:$H$321</definedName>
    <definedName name="Z_62691467_BD46_47AE_A6DF_52CBD0D9817B_.wvu.FilterData" localSheetId="0" hidden="1">'на 2026'!$A$6:$E$120</definedName>
    <definedName name="Z_62A8387D_B08A_477D_ADE5_71912984F458_.wvu.FilterData" localSheetId="0" hidden="1">'на 2026'!$A$6:$H$321</definedName>
    <definedName name="Z_62AE6103_E87D_480F_B5E4_8DBCD8F5A21D_.wvu.FilterData" localSheetId="0" hidden="1">'на 2026'!$A$6:$H$321</definedName>
    <definedName name="Z_62BB10A5_EF28_4942_80EF_BF25E16F79EB_.wvu.FilterData" localSheetId="0" hidden="1">'на 2026'!$A$6:$H$321</definedName>
    <definedName name="Z_62C4D5B7_88F6_4885_99F7_CBFA0AACC2D9_.wvu.FilterData" localSheetId="0" hidden="1">'на 2026'!$A$6:$H$321</definedName>
    <definedName name="Z_62E7809F_D5DF_4BC1_AEFF_718779E2F7F6_.wvu.FilterData" localSheetId="0" hidden="1">'на 2026'!$A$6:$H$321</definedName>
    <definedName name="Z_62EAB2D0_DD34_4A79_81B9_AE233EFBD41D_.wvu.FilterData" localSheetId="0" hidden="1">'на 2026'!$A$6:$H$130</definedName>
    <definedName name="Z_62F28655_B8A8_45AE_A142_E93FF8C032BD_.wvu.FilterData" localSheetId="0" hidden="1">'на 2026'!$A$6:$H$321</definedName>
    <definedName name="Z_62F2B5AA_C3D1_4669_A4A0_184285923B8F_.wvu.FilterData" localSheetId="0" hidden="1">'на 2026'!$A$6:$H$321</definedName>
    <definedName name="Z_63162BBE_DEA3_4E9D_88C6_50A1C19A4306_.wvu.FilterData" localSheetId="0" hidden="1">'на 2026'!$A$6:$H$321</definedName>
    <definedName name="Z_63436FDB_9A91_4157_840D_70107C085942_.wvu.FilterData" localSheetId="0" hidden="1">'на 2026'!$A$6:$H$321</definedName>
    <definedName name="Z_636DA917_E508_45C7_B31A_50C91F940D46_.wvu.FilterData" localSheetId="0" hidden="1">'на 2026'!$A$6:$H$321</definedName>
    <definedName name="Z_63720CAA_47FE_4977_B082_29E1534276C7_.wvu.FilterData" localSheetId="0" hidden="1">'на 2026'!$A$6:$H$321</definedName>
    <definedName name="Z_63837FB1_85AF_4AD9_BBC8_C8ADCF419CB5_.wvu.FilterData" localSheetId="0" hidden="1">'на 2026'!$A$6:$H$321</definedName>
    <definedName name="Z_6388A221_DD71_4215_8F6D_83C36FBE9B4C_.wvu.FilterData" localSheetId="0" hidden="1">'на 2026'!$A$6:$H$321</definedName>
    <definedName name="Z_638AAAE8_8FF2_44D0_A160_BB2A9AEB5B72_.wvu.FilterData" localSheetId="0" hidden="1">'на 2026'!$A$6:$E$120</definedName>
    <definedName name="Z_63C83D66_6169_489B_A89B_FD0007FBD46E_.wvu.FilterData" localSheetId="0" hidden="1">'на 2026'!$A$6:$H$321</definedName>
    <definedName name="Z_63D45DC6_0D62_438A_9069_0A4378090381_.wvu.FilterData" localSheetId="0" hidden="1">'на 2026'!$A$6:$E$120</definedName>
    <definedName name="Z_63F4CB63_E6CD_425C_9121_044DE5020B98_.wvu.FilterData" localSheetId="0" hidden="1">'на 2026'!$A$6:$H$321</definedName>
    <definedName name="Z_643AF594_D948_4DA9_8B49_70D4487A1DD9_.wvu.FilterData" localSheetId="0" hidden="1">'на 2026'!$A$6:$H$321</definedName>
    <definedName name="Z_647EE6A0_6C8D_4FBF_BCF1_907D60975A5A_.wvu.FilterData" localSheetId="0" hidden="1">'на 2026'!$A$6:$H$321</definedName>
    <definedName name="Z_6484C65C_5FE4_445E_A3CE_D7A232EBC33C_.wvu.FilterData" localSheetId="0" hidden="1">'на 2026'!$A$6:$H$321</definedName>
    <definedName name="Z_648AB040_BD0E_49A1_BA40_87D3D9C0BA55_.wvu.FilterData" localSheetId="0" hidden="1">'на 2026'!$A$6:$H$321</definedName>
    <definedName name="Z_649E5CE3_4976_49D9_83DA_4E57FFC714BF_.wvu.Cols" localSheetId="0" hidden="1">'на 2026'!#REF!</definedName>
    <definedName name="Z_649E5CE3_4976_49D9_83DA_4E57FFC714BF_.wvu.FilterData" localSheetId="0" hidden="1">'на 2026'!$A$6:$H$321</definedName>
    <definedName name="Z_649E5CE3_4976_49D9_83DA_4E57FFC714BF_.wvu.PrintArea" localSheetId="0" hidden="1">'на 2026'!$A$1:$H$83</definedName>
    <definedName name="Z_649E5CE3_4976_49D9_83DA_4E57FFC714BF_.wvu.PrintTitles" localSheetId="0" hidden="1">'на 2026'!$5:$6</definedName>
    <definedName name="Z_64BFC62D_1786_4B13_8955_A52F4618EE47_.wvu.FilterData" localSheetId="0" hidden="1">'на 2026'!$A$6:$H$321</definedName>
    <definedName name="Z_64C01F03_E840_4B6E_960F_5E13E0981676_.wvu.FilterData" localSheetId="0" hidden="1">'на 2026'!$A$6:$H$321</definedName>
    <definedName name="Z_64F95B01_C57E_429C_BB6C_B031B0DD1DF2_.wvu.FilterData" localSheetId="0" hidden="1">'на 2026'!$A$6:$H$321</definedName>
    <definedName name="Z_6540516E_EA39_4A14_9CAD_25F29EA3696D_.wvu.FilterData" localSheetId="0" hidden="1">'на 2026'!$A$6:$H$321</definedName>
    <definedName name="Z_65565D2E_3D62_4F25_A560_FC88A2B26114_.wvu.FilterData" localSheetId="0" hidden="1">'на 2026'!$A$6:$H$321</definedName>
    <definedName name="Z_656F475B_806E_480A_9617_36CCDCA0487D_.wvu.FilterData" localSheetId="0" hidden="1">'на 2026'!$A$6:$H$321</definedName>
    <definedName name="Z_657583BD_474B_4EFE_A5D6_97F78CABE532_.wvu.FilterData" localSheetId="0" hidden="1">'на 2026'!$A$6:$H$321</definedName>
    <definedName name="Z_65B946BB_865B_45DA_A19D_A1AC6082DF5C_.wvu.FilterData" localSheetId="0" hidden="1">'на 2026'!$A$6:$H$321</definedName>
    <definedName name="Z_65D3F071_3287_4A77_B6B1_5DF1F6C04BB3_.wvu.FilterData" localSheetId="0" hidden="1">'на 2026'!$A$6:$H$321</definedName>
    <definedName name="Z_65E46399_26A7_441E_AB5B_054868B51F98_.wvu.FilterData" localSheetId="0" hidden="1">'на 2026'!$A$6:$H$321</definedName>
    <definedName name="Z_65F8B16B_220F_4FC8_86A4_6BDB56CB5C59_.wvu.FilterData" localSheetId="0" hidden="1">'на 2026'!$A$2:$H$83</definedName>
    <definedName name="Z_6629630C_23A4_443E_9074_F19022B204E8_.wvu.FilterData" localSheetId="0" hidden="1">'на 2026'!$A$6:$H$321</definedName>
    <definedName name="Z_6654CD2E_14AE_4299_8801_306919BA9D32_.wvu.FilterData" localSheetId="0" hidden="1">'на 2026'!$A$6:$H$321</definedName>
    <definedName name="Z_66550ABE_0FE4_4071_B1FA_6163FA599414_.wvu.FilterData" localSheetId="0" hidden="1">'на 2026'!$A$6:$H$321</definedName>
    <definedName name="Z_6656F77C_55F8_4E1C_A222_2E884838D2F2_.wvu.FilterData" localSheetId="0" hidden="1">'на 2026'!$A$6:$H$321</definedName>
    <definedName name="Z_665CCB24_5EC4_4776_8836_1FE268E1A768_.wvu.FilterData" localSheetId="0" hidden="1">'на 2026'!$A$6:$H$321</definedName>
    <definedName name="Z_667B535C_31EB_4690_B9D0_A1691F287780_.wvu.FilterData" localSheetId="0" hidden="1">'на 2026'!$A$6:$H$321</definedName>
    <definedName name="Z_6681E911_E707_472C_AB18_5A4B0F68217C_.wvu.FilterData" localSheetId="0" hidden="1">'на 2026'!$A$6:$H$321</definedName>
    <definedName name="Z_6685478C_9BCA_4591_AD70_C668CD426557_.wvu.FilterData" localSheetId="0" hidden="1">'на 2026'!$A$6:$H$321</definedName>
    <definedName name="Z_66EE8E68_84F1_44B5_B60B_7ED67214A421_.wvu.FilterData" localSheetId="0" hidden="1">'на 2026'!$A$6:$H$321</definedName>
    <definedName name="Z_67628636_B3A2_4AD6_B094_A3FADB174B53_.wvu.FilterData" localSheetId="0" hidden="1">'на 2026'!$A$6:$H$321</definedName>
    <definedName name="Z_67970FA2_DD68_4DC8_BABA_91BB584BBE5B_.wvu.FilterData" localSheetId="0" hidden="1">'на 2026'!$A$6:$H$321</definedName>
    <definedName name="Z_67971AFA_5010_43AA_8964_CEDCE49B3348_.wvu.FilterData" localSheetId="0" hidden="1">'на 2026'!$A$6:$H$321</definedName>
    <definedName name="Z_67A1158E_8E10_4053_B044_B8AB7C784C01_.wvu.FilterData" localSheetId="0" hidden="1">'на 2026'!$A$6:$H$321</definedName>
    <definedName name="Z_67A6B543_D9AE_4899_9831_5416ED77338D_.wvu.FilterData" localSheetId="0" hidden="1">'на 2026'!$A$6:$H$321</definedName>
    <definedName name="Z_67ADFAE6_A9AF_44D7_8539_93CD0F6B7849_.wvu.FilterData" localSheetId="0" hidden="1">'на 2026'!$A$6:$H$130</definedName>
    <definedName name="Z_67ADFAE6_A9AF_44D7_8539_93CD0F6B7849_.wvu.PrintArea" localSheetId="0" hidden="1">'на 2026'!$A$1:$H$130</definedName>
    <definedName name="Z_67ADFAE6_A9AF_44D7_8539_93CD0F6B7849_.wvu.PrintTitles" localSheetId="0" hidden="1">'на 2026'!$5:$6</definedName>
    <definedName name="Z_67CEEC89_8901_4825_883E_9C288CEBA3F4_.wvu.FilterData" localSheetId="0" hidden="1">'на 2026'!$A$6:$H$321</definedName>
    <definedName name="Z_6802493F_112D_4CC7_8180_E297DCFE7381_.wvu.FilterData" localSheetId="0" hidden="1">'на 2026'!$A$6:$H$321</definedName>
    <definedName name="Z_68543727_5837_47F3_A17E_A06AE03143F0_.wvu.FilterData" localSheetId="0" hidden="1">'на 2026'!$A$6:$H$321</definedName>
    <definedName name="Z_68683A58_471B_4FCB_952E_C9B39BF5837F_.wvu.FilterData" localSheetId="0" hidden="1">'на 2026'!$A$6:$H$321</definedName>
    <definedName name="Z_687187BD_3340_4E68_8BC1_2A2C22B9624F_.wvu.FilterData" localSheetId="0" hidden="1">'на 2026'!$A$6:$H$321</definedName>
    <definedName name="Z_6882DFD6_786D_4D86_8A08_CC8196418C96_.wvu.FilterData" localSheetId="0" hidden="1">'на 2026'!$A$6:$H$321</definedName>
    <definedName name="Z_68B8F6E7_EBE0_41F6_B9CD_94F69633F7D5_.wvu.FilterData" localSheetId="0" hidden="1">'на 2026'!$A$6:$H$321</definedName>
    <definedName name="Z_68D9AF38_EECC_4FCE_940E_5FB5E14F32CF_.wvu.FilterData" localSheetId="0" hidden="1">'на 2026'!$A$6:$H$321</definedName>
    <definedName name="Z_6901CD30_42B7_4EC1_AF54_8AB710BFE495_.wvu.FilterData" localSheetId="0" hidden="1">'на 2026'!$A$6:$H$321</definedName>
    <definedName name="Z_69321B6F_CF2A_4DAB_82CF_8CAAD629F257_.wvu.FilterData" localSheetId="0" hidden="1">'на 2026'!$A$6:$H$321</definedName>
    <definedName name="Z_6960C5FC_23BB_416E_91A4_54843C57A92C_.wvu.FilterData" localSheetId="0" hidden="1">'на 2026'!$A$6:$H$321</definedName>
    <definedName name="Z_69DD4B2E_3C55_417C_8672_F19525836BE6_.wvu.FilterData" localSheetId="0" hidden="1">'на 2026'!$A$6:$H$321</definedName>
    <definedName name="Z_6A19F32A_B160_4483_91DD_03217B777DF3_.wvu.FilterData" localSheetId="0" hidden="1">'на 2026'!$A$6:$H$321</definedName>
    <definedName name="Z_6A3BD144_0140_4ADD_AD88_B274AA069B37_.wvu.FilterData" localSheetId="0" hidden="1">'на 2026'!$A$6:$H$321</definedName>
    <definedName name="Z_6A402979_51E9_4CAD_9C33_EBFCF826C549_.wvu.FilterData" localSheetId="0" hidden="1">'на 2026'!$A$6:$H$321</definedName>
    <definedName name="Z_6AC2739A_D9FC_4868_807C_949EE2AD99FE_.wvu.FilterData" localSheetId="0" hidden="1">'на 2026'!$A$6:$H$321</definedName>
    <definedName name="Z_6AE09898_DB20_4B56_B25D_C756C4A5A0A2_.wvu.FilterData" localSheetId="0" hidden="1">'на 2026'!$A$6:$H$321</definedName>
    <definedName name="Z_6AEA5634_12B3_4A66_97CA_20C5CDDF5872_.wvu.FilterData" localSheetId="0" hidden="1">'на 2026'!$A$6:$H$321</definedName>
    <definedName name="Z_6B30174D_06F6_400C_8FE4_A489A229C982_.wvu.FilterData" localSheetId="0" hidden="1">'на 2026'!$A$6:$H$321</definedName>
    <definedName name="Z_6B9F1A4E_485B_421D_A44C_0AAE5901E28D_.wvu.FilterData" localSheetId="0" hidden="1">'на 2026'!$A$6:$H$321</definedName>
    <definedName name="Z_6BE4E62B_4F97_4F96_9638_8ADCE8F932B1_.wvu.FilterData" localSheetId="0" hidden="1">'на 2026'!$A$6:$E$120</definedName>
    <definedName name="Z_6BE735CC_AF2E_4F67_B22D_A8AB001D3353_.wvu.FilterData" localSheetId="0" hidden="1">'на 2026'!$A$6:$E$120</definedName>
    <definedName name="Z_6C41C030_784A_4D40_9C2A_5E4F101860E1_.wvu.FilterData" localSheetId="0" hidden="1">'на 2026'!$A$6:$H$321</definedName>
    <definedName name="Z_6C574B3A_CBDC_4063_B039_06E2BE768645_.wvu.FilterData" localSheetId="0" hidden="1">'на 2026'!$A$6:$H$321</definedName>
    <definedName name="Z_6CF84B0C_144A_4CF4_A34E_B9147B738037_.wvu.FilterData" localSheetId="0" hidden="1">'на 2026'!$A$6:$E$120</definedName>
    <definedName name="Z_6D0240A6_9769_4874_8800_2DD838F2A024_.wvu.FilterData" localSheetId="0" hidden="1">'на 2026'!$A$6:$H$321</definedName>
    <definedName name="Z_6D091BF8_3118_4C66_BFCF_A396B92963B0_.wvu.FilterData" localSheetId="0" hidden="1">'на 2026'!$A$6:$H$321</definedName>
    <definedName name="Z_6D1C64E5_A594_47DE_BE16_E18FABE58137_.wvu.FilterData" localSheetId="0" hidden="1">'на 2026'!$A$6:$H$321</definedName>
    <definedName name="Z_6D3B43D6_D362_4C00_8541_8ED3EEFED9C2_.wvu.FilterData" localSheetId="0" hidden="1">'на 2026'!$A$6:$H$130</definedName>
    <definedName name="Z_6D692D1F_2186_4B62_878B_AABF13F25116_.wvu.FilterData" localSheetId="0" hidden="1">'на 2026'!$A$6:$H$321</definedName>
    <definedName name="Z_6D7CFBF1_75D3_41F3_8694_AE4E45FE6F72_.wvu.FilterData" localSheetId="0" hidden="1">'на 2026'!$A$6:$H$321</definedName>
    <definedName name="Z_6D832A67_3259_41B9_9C2E_CD7AF737A08B_.wvu.FilterData" localSheetId="0" hidden="1">'на 2026'!$A$6:$H$321</definedName>
    <definedName name="Z_6DBF7B6C_715F_4D34_957E_CDEA14F84B54_.wvu.FilterData" localSheetId="0" hidden="1">'на 2026'!$A$6:$H$321</definedName>
    <definedName name="Z_6DC5357A_CB08_43BF_90C5_44CA067A2BB4_.wvu.FilterData" localSheetId="0" hidden="1">'на 2026'!$A$6:$H$321</definedName>
    <definedName name="Z_6DD7E52C_7D15_44E4_BBFC_23C9C45F086C_.wvu.FilterData" localSheetId="0" hidden="1">'на 2026'!$A$6:$H$321</definedName>
    <definedName name="Z_6E1926CF_4906_4A55_811C_617ED8BB98BA_.wvu.FilterData" localSheetId="0" hidden="1">'на 2026'!$A$6:$H$321</definedName>
    <definedName name="Z_6E224EF0_D115_4267_8B05_E0B72D40412A_.wvu.FilterData" localSheetId="0" hidden="1">'на 2026'!$A$6:$H$130</definedName>
    <definedName name="Z_6E2D6686_B9FD_4BBA_8CD4_95C6386F5509_.wvu.FilterData" localSheetId="0" hidden="1">'на 2026'!$A$6:$E$120</definedName>
    <definedName name="Z_6E39427C_2468_4284_9D5A_D61995F8C16F_.wvu.FilterData" localSheetId="0" hidden="1">'на 2026'!$A$6:$H$321</definedName>
    <definedName name="Z_6E4A7295_8CE0_4D28_ABEF_D38EBAE7C204_.wvu.FilterData" localSheetId="0" hidden="1">'на 2026'!$A$6:$H$321</definedName>
    <definedName name="Z_6E4A7295_8CE0_4D28_ABEF_D38EBAE7C204_.wvu.PrintArea" localSheetId="0" hidden="1">'на 2026'!$A$1:$H$130</definedName>
    <definedName name="Z_6E4A7295_8CE0_4D28_ABEF_D38EBAE7C204_.wvu.PrintTitles" localSheetId="0" hidden="1">'на 2026'!$5:$6</definedName>
    <definedName name="Z_6E825DA6_B9DB_42A8_A522_056892337545_.wvu.FilterData" localSheetId="0" hidden="1">'на 2026'!$A$6:$H$321</definedName>
    <definedName name="Z_6EA02701_3F2F_435F_9474_BDBC1DC4D24C_.wvu.FilterData" localSheetId="0" hidden="1">'на 2026'!$A$6:$H$321</definedName>
    <definedName name="Z_6EC28D39_E7D9_4144_8AA6_2F0CD84ED7A9_.wvu.FilterData" localSheetId="0" hidden="1">'на 2026'!$A$6:$H$321</definedName>
    <definedName name="Z_6ECBF068_1C02_4E6C_B4E6_EB2B6EC464BD_.wvu.FilterData" localSheetId="0" hidden="1">'на 2026'!$A$6:$H$321</definedName>
    <definedName name="Z_6EE8F867_7A0E_491A_B66A_B24E4C46B22A_.wvu.FilterData" localSheetId="0" hidden="1">'на 2026'!$A$6:$H$321</definedName>
    <definedName name="Z_6F1223ED_6D7E_4BDC_97BD_57C6B16DF50B_.wvu.FilterData" localSheetId="0" hidden="1">'на 2026'!$A$6:$H$321</definedName>
    <definedName name="Z_6F188E27_E72B_48C9_888E_3A4AAF082D5A_.wvu.FilterData" localSheetId="0" hidden="1">'на 2026'!$A$6:$H$321</definedName>
    <definedName name="Z_6F5A12C8_A074_4C40_BB8E_7EC26830E12E_.wvu.FilterData" localSheetId="0" hidden="1">'на 2026'!$A$6:$H$321</definedName>
    <definedName name="Z_6F60BF81_D1A9_4E04_93E7_3EE7124B8D23_.wvu.FilterData" localSheetId="0" hidden="1">'на 2026'!$A$6:$E$120</definedName>
    <definedName name="Z_6F89F670_1EBA_4503_813F_77151FFF9214_.wvu.FilterData" localSheetId="0" hidden="1">'на 2026'!$A$6:$H$321</definedName>
    <definedName name="Z_6F8C9DEA_7228_4560_86D0_D8FE4FBC9B95_.wvu.FilterData" localSheetId="0" hidden="1">'на 2026'!$A$6:$H$321</definedName>
    <definedName name="Z_6FA95ECB_A72C_44B0_B29D_BED71D2AC5FA_.wvu.FilterData" localSheetId="0" hidden="1">'на 2026'!$A$6:$H$321</definedName>
    <definedName name="Z_6FC51FBE_9907_47C6_90D2_77583F097BE8_.wvu.FilterData" localSheetId="0" hidden="1">'на 2026'!$A$6:$H$321</definedName>
    <definedName name="Z_6FCE6BA2_51CD_4F06_ABCF_51F6ED7FC3A8_.wvu.FilterData" localSheetId="0" hidden="1">'на 2026'!$A$6:$H$321</definedName>
    <definedName name="Z_701E5EC3_E633_4389_A70E_4DD82E713CE4_.wvu.FilterData" localSheetId="0" hidden="1">'на 2026'!$A$6:$H$321</definedName>
    <definedName name="Z_7020B498_0752_4EA3_AECF_0DCB82870F8A_.wvu.FilterData" localSheetId="0" hidden="1">'на 2026'!$A$6:$H$321</definedName>
    <definedName name="Z_70240A43_3E96_4D78_A6E2_62D44EE34364_.wvu.FilterData" localSheetId="0" hidden="1">'на 2026'!$A$6:$H$321</definedName>
    <definedName name="Z_70563E19_BB5A_4FAB_8E42_6308F4D97788_.wvu.FilterData" localSheetId="0" hidden="1">'на 2026'!$A$6:$H$321</definedName>
    <definedName name="Z_70567FCD_AD22_4F19_9380_E5332B152F74_.wvu.FilterData" localSheetId="0" hidden="1">'на 2026'!$A$6:$H$321</definedName>
    <definedName name="Z_705B9265_FB16_46D2_8816_8AF84D72C023_.wvu.FilterData" localSheetId="0" hidden="1">'на 2026'!$A$6:$H$321</definedName>
    <definedName name="Z_706D67E7_3361_40B2_829D_8844AB8060E2_.wvu.FilterData" localSheetId="0" hidden="1">'на 2026'!$A$6:$E$120</definedName>
    <definedName name="Z_70E4543C_ADDB_4019_BDB2_F36D27861FA5_.wvu.FilterData" localSheetId="0" hidden="1">'на 2026'!$A$6:$H$321</definedName>
    <definedName name="Z_70F1B7E8_7988_4C81_9922_ABE1AE06A197_.wvu.FilterData" localSheetId="0" hidden="1">'на 2026'!$A$6:$H$321</definedName>
    <definedName name="Z_71392A7E_0652_42FB_9A5C_35A0D8CFF7F9_.wvu.FilterData" localSheetId="0" hidden="1">'на 2026'!$A$6:$H$321</definedName>
    <definedName name="Z_71C5E18D_A5D5_4D7F_80AC_09808577A853_.wvu.FilterData" localSheetId="0" hidden="1">'на 2026'!$A$6:$H$321</definedName>
    <definedName name="Z_72172EC9_47D4_4DE1_B525_60932B8BEA09_.wvu.FilterData" localSheetId="0" hidden="1">'на 2026'!$A$6:$H$321</definedName>
    <definedName name="Z_7246383F_5A7C_4469_ABE5_F3DE99D7B98C_.wvu.FilterData" localSheetId="0" hidden="1">'на 2026'!$A$6:$E$120</definedName>
    <definedName name="Z_727CF329_C3C3_4900_8882_0105D9B87052_.wvu.FilterData" localSheetId="0" hidden="1">'на 2026'!$A$6:$H$321</definedName>
    <definedName name="Z_728B417D_5E48_46CF_86FE_9C0FFD136F19_.wvu.FilterData" localSheetId="0" hidden="1">'на 2026'!$A$6:$H$321</definedName>
    <definedName name="Z_72971C39_5C91_4008_BD77_2DC24FDFDCB6_.wvu.FilterData" localSheetId="0" hidden="1">'на 2026'!$A$6:$H$321</definedName>
    <definedName name="Z_72BCCF18_7B1D_4731_977C_FF5C187A4C82_.wvu.FilterData" localSheetId="0" hidden="1">'на 2026'!$A$6:$H$321</definedName>
    <definedName name="Z_72C0943B_A5D5_4B80_AD54_166C5CDC74DE_.wvu.FilterData" localSheetId="0" hidden="1">'на 2026'!$A$2:$H$83</definedName>
    <definedName name="Z_72C0943B_A5D5_4B80_AD54_166C5CDC74DE_.wvu.PrintArea" localSheetId="0" hidden="1">'на 2026'!$A$1:$H$120</definedName>
    <definedName name="Z_72C0943B_A5D5_4B80_AD54_166C5CDC74DE_.wvu.PrintTitles" localSheetId="0" hidden="1">'на 2026'!$5:$6</definedName>
    <definedName name="Z_72CB31D4_C50A_4612_82B9_0E11FB5FE8EC_.wvu.FilterData" localSheetId="0" hidden="1">'на 2026'!$A$6:$H$321</definedName>
    <definedName name="Z_72DFFB58_5D13_43A4_BC47_BF1FDC630FF5_.wvu.FilterData" localSheetId="0" hidden="1">'на 2026'!$A$6:$H$321</definedName>
    <definedName name="Z_731D7D17_2CAD_4E49_B21B_35284930A024_.wvu.FilterData" localSheetId="0" hidden="1">'на 2026'!$A$6:$H$321</definedName>
    <definedName name="Z_7323520E_A194_436C_87C5_C72FEEBCF56F_.wvu.FilterData" localSheetId="0" hidden="1">'на 2026'!$A$6:$H$321</definedName>
    <definedName name="Z_73398870_7DE2_47AF_9E16_000A1BECF575_.wvu.FilterData" localSheetId="0" hidden="1">'на 2026'!$A$6:$H$321</definedName>
    <definedName name="Z_7351B774_7780_442A_903E_647131A150ED_.wvu.FilterData" localSheetId="0" hidden="1">'на 2026'!$A$6:$H$321</definedName>
    <definedName name="Z_7376FA42_13A1_4710_BABC_A35C9B40426F_.wvu.FilterData" localSheetId="0" hidden="1">'на 2026'!$A$6:$H$321</definedName>
    <definedName name="Z_7380FAB7_2847_422E_AA69_8A148FB82E5E_.wvu.FilterData" localSheetId="0" hidden="1">'на 2026'!$A$6:$H$321</definedName>
    <definedName name="Z_738A713F_AA01_44C0_AB1E_132F6B9C9BBC_.wvu.FilterData" localSheetId="0" hidden="1">'на 2026'!$A$6:$H$321</definedName>
    <definedName name="Z_738B00F3_F508_40C5_8ED8_17DDADA23817_.wvu.FilterData" localSheetId="0" hidden="1">'на 2026'!$A$6:$H$321</definedName>
    <definedName name="Z_73AF40CE_E82A_4A09_83D3_6960BF7CE17B_.wvu.FilterData" localSheetId="0" hidden="1">'на 2026'!$A$6:$H$321</definedName>
    <definedName name="Z_73C5D83F_D8D0_4525_8F6F_9AB735E1FD70_.wvu.FilterData" localSheetId="0" hidden="1">'на 2026'!$A$6:$H$130</definedName>
    <definedName name="Z_73CDEAEF_F5D2_4C7D_B3AC_27D3687E8E82_.wvu.FilterData" localSheetId="0" hidden="1">'на 2026'!$A$6:$H$321</definedName>
    <definedName name="Z_73DD0BF4_420B_48CB_9B9B_8A8636EFB6F5_.wvu.FilterData" localSheetId="0" hidden="1">'на 2026'!$A$6:$H$321</definedName>
    <definedName name="Z_73E4D329_537A_470D_AE7E_2DDEF167D537_.wvu.FilterData" localSheetId="0" hidden="1">'на 2026'!$A$6:$H$321</definedName>
    <definedName name="Z_73E6F369_0D34_44B9_8013_93F273F9FA95_.wvu.FilterData" localSheetId="0" hidden="1">'на 2026'!$A$6:$H$321</definedName>
    <definedName name="Z_73F0ED6E_160B_4C9C_BBF8_1211D4059F28_.wvu.FilterData" localSheetId="0" hidden="1">'на 2026'!$A$6:$H$321</definedName>
    <definedName name="Z_741C3AAD_37E5_4231_B8F1_6F6ABAB5BA70_.wvu.FilterData" localSheetId="0" hidden="1">'на 2026'!$A$2:$H$83</definedName>
    <definedName name="Z_742C8CE1_B323_4B6C_901C_E2B713ADDB04_.wvu.FilterData" localSheetId="0" hidden="1">'на 2026'!$A$6:$E$120</definedName>
    <definedName name="Z_74382D64_11E6_474B_9C9A_9483422A29B4_.wvu.FilterData" localSheetId="0" hidden="1">'на 2026'!$A$6:$H$321</definedName>
    <definedName name="Z_743EA156_0B10_4843_8270_9B97F02A1482_.wvu.FilterData" localSheetId="0" hidden="1">'на 2026'!$A$6:$H$321</definedName>
    <definedName name="Z_74577229_A8F0_4BE1_8538_5F8DFEC5ADD3_.wvu.FilterData" localSheetId="0" hidden="1">'на 2026'!$A$6:$H$321</definedName>
    <definedName name="Z_74738C0C_3CD5_40EF_B711_152337E0A6B8_.wvu.FilterData" localSheetId="0" hidden="1">'на 2026'!$A$6:$H$321</definedName>
    <definedName name="Z_747D690A_945F_42A8_9E10_CD07610AAC61_.wvu.FilterData" localSheetId="0" hidden="1">'на 2026'!$A$6:$H$321</definedName>
    <definedName name="Z_748F9DE0_4D4D_45B7_B0A6_8E38A8FAC9E9_.wvu.FilterData" localSheetId="0" hidden="1">'на 2026'!$A$6:$H$321</definedName>
    <definedName name="Z_7498B457_648C_4196_AECA_A75F2F27D7EB_.wvu.FilterData" localSheetId="0" hidden="1">'на 2026'!$A$6:$H$321</definedName>
    <definedName name="Z_74C2EF73_3DEA_44E7_9843_F28C5BABE517_.wvu.FilterData" localSheetId="0" hidden="1">'на 2026'!$A$6:$H$321</definedName>
    <definedName name="Z_74C40A01_5AB3_47F6_9386_8391501B6E85_.wvu.FilterData" localSheetId="0" hidden="1">'на 2026'!$A$6:$H$321</definedName>
    <definedName name="Z_74E76C1B_437A_4F95_A676_022F5E1C8D67_.wvu.FilterData" localSheetId="0" hidden="1">'на 2026'!$A$6:$H$321</definedName>
    <definedName name="Z_74ECEB2B_C3D2_427C_9DE7_014D9433BFD5_.wvu.FilterData" localSheetId="0" hidden="1">'на 2026'!$A$6:$H$321</definedName>
    <definedName name="Z_74F25527_9FBE_45D8_B38D_2B215FE8DD1E_.wvu.FilterData" localSheetId="0" hidden="1">'на 2026'!$A$6:$H$321</definedName>
    <definedName name="Z_75043654_F444_4A16_B62E_39173149E589_.wvu.FilterData" localSheetId="0" hidden="1">'на 2026'!$A$6:$H$321</definedName>
    <definedName name="Z_7538CB0A_7E3A_4528_832B_738FB937575D_.wvu.FilterData" localSheetId="0" hidden="1">'на 2026'!$A$6:$H$321</definedName>
    <definedName name="Z_754F617C_A583_450D_A783_605C32D65F26_.wvu.FilterData" localSheetId="0" hidden="1">'на 2026'!$A$6:$H$321</definedName>
    <definedName name="Z_7589330A_AF6B_42EC_BFB0_F2E82557DC52_.wvu.FilterData" localSheetId="0" hidden="1">'на 2026'!$A$6:$H$321</definedName>
    <definedName name="Z_75AAFA58_2F1C_4B98_8704_13B3E1922760_.wvu.FilterData" localSheetId="0" hidden="1">'на 2026'!$A$6:$H$321</definedName>
    <definedName name="Z_75D14FF6_AD92_418D_9E28_B55E8DCF34B6_.wvu.FilterData" localSheetId="0" hidden="1">'на 2026'!$A$6:$H$321</definedName>
    <definedName name="Z_75DDA49B_7597_4F29_A635_19044C255E7B_.wvu.FilterData" localSheetId="0" hidden="1">'на 2026'!$A$6:$H$321</definedName>
    <definedName name="Z_7612882B_C464_47F9_9F8B_7ACF00652094_.wvu.FilterData" localSheetId="0" hidden="1">'на 2026'!$A$6:$H$321</definedName>
    <definedName name="Z_762066AC_D656_4392_845D_8C6157B76764_.wvu.FilterData" localSheetId="0" hidden="1">'на 2026'!$A$6:$E$120</definedName>
    <definedName name="Z_7629112E_161F_44AA_9A6D_CD6A066EB200_.wvu.FilterData" localSheetId="0" hidden="1">'на 2026'!$A$6:$H$321</definedName>
    <definedName name="Z_762BAAE6_54C6_46DA_804D_66EF7BBB3D53_.wvu.FilterData" localSheetId="0" hidden="1">'на 2026'!$A$6:$H$321</definedName>
    <definedName name="Z_7654DBDC_86A8_4903_B5DC_30516E94F2C0_.wvu.FilterData" localSheetId="0" hidden="1">'на 2026'!$A$6:$H$321</definedName>
    <definedName name="Z_76FF979B_02AF_41B5_8997_14E73E4CFCD1_.wvu.FilterData" localSheetId="0" hidden="1">'на 2026'!$A$6:$H$321</definedName>
    <definedName name="Z_77081AB2_288F_4D22_9FAD_2429DAF1E510_.wvu.FilterData" localSheetId="0" hidden="1">'на 2026'!$A$6:$H$321</definedName>
    <definedName name="Z_7732915B_3E66_4107_A49B_68BF378A577A_.wvu.FilterData" localSheetId="0" hidden="1">'на 2026'!$A$6:$H$321</definedName>
    <definedName name="Z_773BA840_2C40_4655_A85B_36BB113E2671_.wvu.FilterData" localSheetId="0" hidden="1">'на 2026'!$A$6:$H$321</definedName>
    <definedName name="Z_777611BF_FE54_48A9_A8A8_0C82A3AE3A94_.wvu.FilterData" localSheetId="0" hidden="1">'на 2026'!$A$6:$H$321</definedName>
    <definedName name="Z_77793BBB_3CE3_4F10_8146_67E6617782D6_.wvu.FilterData" localSheetId="0" hidden="1">'на 2026'!$A$6:$H$321</definedName>
    <definedName name="Z_77A63986_14B1_4EEB_AC38_D386E2710F21_.wvu.FilterData" localSheetId="0" hidden="1">'на 2026'!$A$6:$H$321</definedName>
    <definedName name="Z_77B76B1C_BDA8_4C89_871E_AB104E2495A4_.wvu.FilterData" localSheetId="0" hidden="1">'на 2026'!$A$6:$H$321</definedName>
    <definedName name="Z_77C8A4C7_73CD_489B_AD61_50434F9ED691_.wvu.FilterData" localSheetId="0" hidden="1">'на 2026'!$A$6:$H$321</definedName>
    <definedName name="Z_784E79C4_44EE_4A5F_B5EE_E1C5DC2A73F5_.wvu.FilterData" localSheetId="0" hidden="1">'на 2026'!$A$6:$H$321</definedName>
    <definedName name="Z_78854E58_CC35_44F5_815E_BC551630429C_.wvu.FilterData" localSheetId="0" hidden="1">'на 2026'!$A$6:$H$321</definedName>
    <definedName name="Z_78A64231_D3EC_469E_ACF6_EC92F17797B6_.wvu.FilterData" localSheetId="0" hidden="1">'на 2026'!$A$6:$H$321</definedName>
    <definedName name="Z_78BF5E7C_23BE_4A72_A533_FF7D5D687366_.wvu.FilterData" localSheetId="0" hidden="1">'на 2026'!$A$6:$H$321</definedName>
    <definedName name="Z_793C7B2D_7F2B_48EC_8A47_D2709381137D_.wvu.FilterData" localSheetId="0" hidden="1">'на 2026'!$A$6:$H$321</definedName>
    <definedName name="Z_799DB00F_141C_483B_A462_359C05A36D93_.wvu.FilterData" localSheetId="0" hidden="1">'на 2026'!$A$6:$E$120</definedName>
    <definedName name="Z_79BCD73E_CB12_458D_A030_0E22063CF7CB_.wvu.FilterData" localSheetId="0" hidden="1">'на 2026'!$A$6:$H$321</definedName>
    <definedName name="Z_79E1EFBF_E68B_429F_938B_71E87E8D08B0_.wvu.FilterData" localSheetId="0" hidden="1">'на 2026'!$A$6:$H$321</definedName>
    <definedName name="Z_79E4D554_5B2C_41A7_B934_B430838AA03E_.wvu.FilterData" localSheetId="0" hidden="1">'на 2026'!$A$6:$H$321</definedName>
    <definedName name="Z_7A01CF94_90AE_4821_93EE_D3FE8D12D8D5_.wvu.FilterData" localSheetId="0" hidden="1">'на 2026'!$A$6:$H$321</definedName>
    <definedName name="Z_7A053618_D6F1_44D8_9706_BF53C1F4510B_.wvu.FilterData" localSheetId="0" hidden="1">'на 2026'!$A$6:$H$321</definedName>
    <definedName name="Z_7A09065A_45D5_4C53_B9DD_121DF6719D64_.wvu.FilterData" localSheetId="0" hidden="1">'на 2026'!$A$6:$E$120</definedName>
    <definedName name="Z_7A1923BB_1353_4D11_A1E6_A6997E46258F_.wvu.FilterData" localSheetId="0" hidden="1">'на 2026'!$A$6:$H$321</definedName>
    <definedName name="Z_7A581F71_E82E_4B42_ADFE_CBB110352CF0_.wvu.FilterData" localSheetId="0" hidden="1">'на 2026'!$A$6:$H$321</definedName>
    <definedName name="Z_7A71A7FF_8800_4D00_AEC1_1B599D526CDE_.wvu.FilterData" localSheetId="0" hidden="1">'на 2026'!$A$6:$H$321</definedName>
    <definedName name="Z_7A78ECA4_7C17_4F5A_973B_DD5C129CB6D4_.wvu.FilterData" localSheetId="0" hidden="1">'на 2026'!$A$6:$H$321</definedName>
    <definedName name="Z_7AE14342_BF53_4FA2_8C85_1038D8BA9596_.wvu.FilterData" localSheetId="0" hidden="1">'на 2026'!$A$6:$E$120</definedName>
    <definedName name="Z_7AFB50A9_AFA8_4F69_982A_BEC173542E4E_.wvu.FilterData" localSheetId="0" hidden="1">'на 2026'!$A$6:$H$321</definedName>
    <definedName name="Z_7B245AB0_C2AF_4822_BFC4_2399F85856C1_.wvu.Cols" localSheetId="0" hidden="1">'на 2026'!#REF!,'на 2026'!#REF!</definedName>
    <definedName name="Z_7B245AB0_C2AF_4822_BFC4_2399F85856C1_.wvu.FilterData" localSheetId="0" hidden="1">'на 2026'!$A$6:$H$321</definedName>
    <definedName name="Z_7B245AB0_C2AF_4822_BFC4_2399F85856C1_.wvu.PrintArea" localSheetId="0" hidden="1">'на 2026'!$A$1:$H$79</definedName>
    <definedName name="Z_7B245AB0_C2AF_4822_BFC4_2399F85856C1_.wvu.PrintTitles" localSheetId="0" hidden="1">'на 2026'!$5:$6</definedName>
    <definedName name="Z_7B289B10_C8FA_47FC_96D5_8E8789CC357A_.wvu.FilterData" localSheetId="0" hidden="1">'на 2026'!$A$6:$H$130</definedName>
    <definedName name="Z_7B2F0226_1CF4_40F9_9E7A_C6F10C42BF7C_.wvu.FilterData" localSheetId="0" hidden="1">'на 2026'!$A$6:$H$321</definedName>
    <definedName name="Z_7B5532A3_3C68_44AF_A8E4_AE10D954DC8B_.wvu.FilterData" localSheetId="0" hidden="1">'на 2026'!$A$6:$H$321</definedName>
    <definedName name="Z_7B62BF6C_2DDB_46CD_B4C4_80B825A93D30_.wvu.FilterData" localSheetId="0" hidden="1">'на 2026'!$A$6:$H$321</definedName>
    <definedName name="Z_7B77AEA7_9EB0_430F_94C7_6393A69B0369_.wvu.FilterData" localSheetId="0" hidden="1">'на 2026'!$A$6:$H$321</definedName>
    <definedName name="Z_7B8C93E6_79ED_458F_BC1A_D66C91E9667A_.wvu.FilterData" localSheetId="0" hidden="1">'на 2026'!$A$6:$H$321</definedName>
    <definedName name="Z_7BA445E6_50A0_4F67_81F2_B2945A5BFD3F_.wvu.FilterData" localSheetId="0" hidden="1">'на 2026'!$A$6:$H$321</definedName>
    <definedName name="Z_7BC27702_AD83_4B6E_860E_D694439F877D_.wvu.FilterData" localSheetId="0" hidden="1">'на 2026'!$A$6:$E$120</definedName>
    <definedName name="Z_7BD097E9_BD61_4892_A158_C7E1E23A1D9F_.wvu.FilterData" localSheetId="0" hidden="1">'на 2026'!$A$6:$H$321</definedName>
    <definedName name="Z_7BD516CE_5FCE_4EC2_88E4_FCD9C2126AA9_.wvu.FilterData" localSheetId="0" hidden="1">'на 2026'!$A$6:$H$321</definedName>
    <definedName name="Z_7BFDFC40_4470_49AC_BDB3_8C8ED1EAF41E_.wvu.FilterData" localSheetId="0" hidden="1">'на 2026'!$A$6:$H$321</definedName>
    <definedName name="Z_7C23B52F_243B_4908_ACCE_2C6A732F4CE2_.wvu.FilterData" localSheetId="0" hidden="1">'на 2026'!$A$6:$H$321</definedName>
    <definedName name="Z_7C5735B6_B983_4E14_B7E4_71C183F79239_.wvu.FilterData" localSheetId="0" hidden="1">'на 2026'!$A$6:$H$321</definedName>
    <definedName name="Z_7C66AA40_D32F_4A0A_BA98_46DA39F18786_.wvu.FilterData" localSheetId="0" hidden="1">'на 2026'!$A$6:$H$321</definedName>
    <definedName name="Z_7C8419B0_E00C_499C_9768_6CFB756221D1_.wvu.FilterData" localSheetId="0" hidden="1">'на 2026'!$A$6:$H$321</definedName>
    <definedName name="Z_7C84ED2D_E7BD_40F2_B00B_6725C0DD50EA_.wvu.FilterData" localSheetId="0" hidden="1">'на 2026'!$A$6:$H$321</definedName>
    <definedName name="Z_7C893C1F_D0D9_4F0A_9020_99A92C2E7559_.wvu.FilterData" localSheetId="0" hidden="1">'на 2026'!$A$6:$H$321</definedName>
    <definedName name="Z_7CB2D520_A8A5_4D6C_BE39_64C505DBAE2C_.wvu.FilterData" localSheetId="0" hidden="1">'на 2026'!$A$6:$H$321</definedName>
    <definedName name="Z_7CB9D1CB_80BA_40B4_9A94_7ED38A1B10BF_.wvu.FilterData" localSheetId="0" hidden="1">'на 2026'!$A$6:$H$321</definedName>
    <definedName name="Z_7CDE2F56_3345_434D_8F5F_94498BC5B07B_.wvu.FilterData" localSheetId="0" hidden="1">'на 2026'!$A$6:$H$321</definedName>
    <definedName name="Z_7D3721A1_0CC9_410A_B1BD_A44C8A9F8CCD_.wvu.FilterData" localSheetId="0" hidden="1">'на 2026'!$A$6:$H$321</definedName>
    <definedName name="Z_7D3CF40D_731A_458F_92D4_5239AC179A47_.wvu.FilterData" localSheetId="0" hidden="1">'на 2026'!$A$6:$H$321</definedName>
    <definedName name="Z_7D6D3F29_170C_4CEB_BDC6_C81A37A07D8F_.wvu.FilterData" localSheetId="0" hidden="1">'на 2026'!$A$6:$H$321</definedName>
    <definedName name="Z_7D748AFA_A668_4029_AD67_E233DAE0B748_.wvu.FilterData" localSheetId="0" hidden="1">'на 2026'!$A$6:$H$321</definedName>
    <definedName name="Z_7DA3DBC5_7099_41C0_BD0D_D2ECF1F9BB86_.wvu.FilterData" localSheetId="0" hidden="1">'на 2026'!$A$6:$H$321</definedName>
    <definedName name="Z_7DB24378_D193_4D04_9739_831C8625EEAE_.wvu.FilterData" localSheetId="0" hidden="1">'на 2026'!$A$6:$H$59</definedName>
    <definedName name="Z_7DE2C6BB_5F23_4345_9D0D_B5B4BA992A74_.wvu.FilterData" localSheetId="0" hidden="1">'на 2026'!$A$6:$H$321</definedName>
    <definedName name="Z_7DFE2B7A_ACEF_497F_B139_F9E22F379E18_.wvu.FilterData" localSheetId="0" hidden="1">'на 2026'!$A$6:$H$321</definedName>
    <definedName name="Z_7E10B4A2_86C5_49FE_B735_A2A4A6EBA352_.wvu.FilterData" localSheetId="0" hidden="1">'на 2026'!$A$6:$H$321</definedName>
    <definedName name="Z_7E41D471_4B47_4595_A7B4_753A6E90F9BF_.wvu.FilterData" localSheetId="0" hidden="1">'на 2026'!$A$6:$H$321</definedName>
    <definedName name="Z_7E77AE50_A8E9_48E1_BD6F_0651484E1DB4_.wvu.FilterData" localSheetId="0" hidden="1">'на 2026'!$A$6:$H$321</definedName>
    <definedName name="Z_7E84358E_70C0_4C53_A9E9_061775586823_.wvu.FilterData" localSheetId="0" hidden="1">'на 2026'!$A$6:$H$321</definedName>
    <definedName name="Z_7EA33A1B_0947_4DD9_ACB5_FE84B029B96C_.wvu.FilterData" localSheetId="0" hidden="1">'на 2026'!$A$6:$H$321</definedName>
    <definedName name="Z_7EB0C89C_BD1D_4369_9CCB_D9B1515F02AC_.wvu.FilterData" localSheetId="0" hidden="1">'на 2026'!$A$6:$H$321</definedName>
    <definedName name="Z_7F79FC75_D934_40C5_84FF_BE0E9C0151D8_.wvu.FilterData" localSheetId="0" hidden="1">'на 2026'!$A$6:$H$321</definedName>
    <definedName name="Z_7F7C9EB9_68AF_4756_A009_5F8708552E9E_.wvu.FilterData" localSheetId="0" hidden="1">'на 2026'!$A$6:$H$321</definedName>
    <definedName name="Z_7F9808CD_1A55_4443_A3C7_BBA47A3832FB_.wvu.FilterData" localSheetId="0" hidden="1">'на 2026'!$A$6:$H$321</definedName>
    <definedName name="Z_7FAB2639_04E0_45D8_979F_A22915CB5D6A_.wvu.FilterData" localSheetId="0" hidden="1">'на 2026'!$A$6:$H$321</definedName>
    <definedName name="Z_7FFB199E_996C_4082_B883_78572253B648_.wvu.FilterData" localSheetId="0" hidden="1">'на 2026'!$A$6:$H$321</definedName>
    <definedName name="Z_8007FFF7_F225_4D07_B648_0021B9FE9E8A_.wvu.FilterData" localSheetId="0" hidden="1">'на 2026'!$A$6:$H$321</definedName>
    <definedName name="Z_80140D8B_E635_4A57_8CFB_A0D49EB42D6A_.wvu.FilterData" localSheetId="0" hidden="1">'на 2026'!$A$6:$H$321</definedName>
    <definedName name="Z_8025AC95_4288_4202_9E55_453DD327E18E_.wvu.FilterData" localSheetId="0" hidden="1">'на 2026'!$A$6:$H$321</definedName>
    <definedName name="Z_80307539_85B9_42F7_843F_FB5E710F02B5_.wvu.FilterData" localSheetId="0" hidden="1">'на 2026'!$A$6:$H$321</definedName>
    <definedName name="Z_8031C64D_1C21_4159_B071_D2328195B6C4_.wvu.FilterData" localSheetId="0" hidden="1">'на 2026'!$A$6:$H$321</definedName>
    <definedName name="Z_804229C7_6A92_4B1D_AB3D_22D4D03578CA_.wvu.FilterData" localSheetId="0" hidden="1">'на 2026'!$A$6:$H$321</definedName>
    <definedName name="Z_80563CEE_4004_4ED8_9C4E_F990CC20F9EA_.wvu.FilterData" localSheetId="0" hidden="1">'на 2026'!$A$6:$H$130</definedName>
    <definedName name="Z_807C3495_048C_4C24_9913_AF8B17425184_.wvu.FilterData" localSheetId="0" hidden="1">'на 2026'!$A$6:$H$321</definedName>
    <definedName name="Z_807C45F3_0915_4303_8AB6_6E0CA1A5B954_.wvu.FilterData" localSheetId="0" hidden="1">'на 2026'!$A$6:$H$321</definedName>
    <definedName name="Z_809CBE63_EFA1_40BC_B984_D28BD2C7F7DA_.wvu.FilterData" localSheetId="0" hidden="1">'на 2026'!$A$6:$H$321</definedName>
    <definedName name="Z_80D84490_9B2F_4196_9FDE_6B9221814592_.wvu.FilterData" localSheetId="0" hidden="1">'на 2026'!$A$6:$H$321</definedName>
    <definedName name="Z_80F2D401_111D_4C5B_B2EC_DF62A2772A25_.wvu.FilterData" localSheetId="0" hidden="1">'на 2026'!$A$6:$H$321</definedName>
    <definedName name="Z_80FD1185_3ECC_444F_86F1_888CBF5B57A0_.wvu.FilterData" localSheetId="0" hidden="1">'на 2026'!$A$6:$H$321</definedName>
    <definedName name="Z_811F68E3_8E48_4AC9_8696_0D858675A054_.wvu.FilterData" localSheetId="0" hidden="1">'на 2026'!$A$6:$H$321</definedName>
    <definedName name="Z_81403331_C5EB_4760_B273_D3D9C8D43951_.wvu.FilterData" localSheetId="0" hidden="1">'на 2026'!$A$6:$E$120</definedName>
    <definedName name="Z_81464A3D_E94D_433F_B49C_031C68059E3A_.wvu.FilterData" localSheetId="0" hidden="1">'на 2026'!$A$6:$H$321</definedName>
    <definedName name="Z_81649847_CB5B_4966_A3DA_C8770A46509B_.wvu.FilterData" localSheetId="0" hidden="1">'на 2026'!$A$6:$H$321</definedName>
    <definedName name="Z_81907201_A613_4193_AF58_7A87015BBADA_.wvu.FilterData" localSheetId="0" hidden="1">'на 2026'!$A$6:$H$321</definedName>
    <definedName name="Z_81BE03B7_DE2F_4E82_8496_CAF917D1CC3F_.wvu.FilterData" localSheetId="0" hidden="1">'на 2026'!$A$6:$H$321</definedName>
    <definedName name="Z_81C1D31C_6972_4B74_93B3_8074EA9760E1_.wvu.FilterData" localSheetId="0" hidden="1">'на 2026'!$A$6:$H$321</definedName>
    <definedName name="Z_8220CA38_66F1_4F9F_A7AE_CF3DF89B0B66_.wvu.FilterData" localSheetId="0" hidden="1">'на 2026'!$A$6:$H$321</definedName>
    <definedName name="Z_82433C03_7393_4541_B48C_1484FFDE1115_.wvu.FilterData" localSheetId="0" hidden="1">'на 2026'!$A$6:$H$321</definedName>
    <definedName name="Z_82583E5A_4D2C_4789_8593_8F88E30F22AC_.wvu.FilterData" localSheetId="0" hidden="1">'на 2026'!$A$6:$H$321</definedName>
    <definedName name="Z_826B75B8_46F7_40D2_A7D6_15B2324027C2_.wvu.FilterData" localSheetId="0" hidden="1">'на 2026'!$A$6:$H$321</definedName>
    <definedName name="Z_8280D1E0_5055_49CD_A383_D6B2F2EBD512_.wvu.FilterData" localSheetId="0" hidden="1">'на 2026'!$A$6:$E$120</definedName>
    <definedName name="Z_82826E6C_8680_42C1_B9B0_00129694C4D7_.wvu.FilterData" localSheetId="0" hidden="1">'на 2026'!$A$6:$H$321</definedName>
    <definedName name="Z_8286A600_6B60_4D39_BA5C_B3006D80BD88_.wvu.FilterData" localSheetId="0" hidden="1">'на 2026'!$A$6:$H$321</definedName>
    <definedName name="Z_829F5F3F_AACC_4AF4_A7EF_0FD75747C358_.wvu.FilterData" localSheetId="0" hidden="1">'на 2026'!$A$6:$H$321</definedName>
    <definedName name="Z_82BE0266_624E_4F80_B98E_85EA63325555_.wvu.FilterData" localSheetId="0" hidden="1">'на 2026'!$A$6:$H$130</definedName>
    <definedName name="Z_82CC31B7_77AB_43DF_B3BC_0F4EB8916EE1_.wvu.FilterData" localSheetId="0" hidden="1">'на 2026'!$A$6:$H$321</definedName>
    <definedName name="Z_82EF6439_1F2C_48B0_83F0_00AD9D43623A_.wvu.FilterData" localSheetId="0" hidden="1">'на 2026'!$A$6:$H$321</definedName>
    <definedName name="Z_837CB072_6E08_4E25_BA42_E40F22681EBE_.wvu.FilterData" localSheetId="0" hidden="1">'на 2026'!$A$6:$H$321</definedName>
    <definedName name="Z_837CFD4A_C906_4267_9AF6_CD5874FBB89E_.wvu.FilterData" localSheetId="0" hidden="1">'на 2026'!$A$6:$H$321</definedName>
    <definedName name="Z_83894FAF_831A_4268_8B2F_EACBEA69E5F1_.wvu.FilterData" localSheetId="0" hidden="1">'на 2026'!$A$6:$H$321</definedName>
    <definedName name="Z_83CA38E9_6EC6_4754_9C04_D7C7EB8EFC5C_.wvu.FilterData" localSheetId="0" hidden="1">'на 2026'!$A$6:$H$321</definedName>
    <definedName name="Z_83E0998E_1CC3_4064_91DB_764D178F410F_.wvu.FilterData" localSheetId="0" hidden="1">'на 2026'!$A$6:$H$321</definedName>
    <definedName name="Z_83F46F50_E256_4105_BE09_075B932BE5E0_.wvu.FilterData" localSheetId="0" hidden="1">'на 2026'!$A$6:$H$321</definedName>
    <definedName name="Z_840133FA_9546_4ED0_AA3E_E87F8F80931F_.wvu.FilterData" localSheetId="0" hidden="1">'на 2026'!$A$6:$H$321</definedName>
    <definedName name="Z_8407F1E6_9EC7_461D_8D1B_94A2C00F9BA6_.wvu.FilterData" localSheetId="0" hidden="1">'на 2026'!$A$6:$H$321</definedName>
    <definedName name="Z_84281366_54A6_40D4_8AD1_FD667D11A276_.wvu.FilterData" localSheetId="0" hidden="1">'на 2026'!$A$6:$H$321</definedName>
    <definedName name="Z_8462E4B7_FF49_4401_9CB1_027D70C3D86B_.wvu.FilterData" localSheetId="0" hidden="1">'на 2026'!$A$6:$E$120</definedName>
    <definedName name="Z_848C260F_D2AB_4B59_9147_D2A04B7CC15C_.wvu.FilterData" localSheetId="0" hidden="1">'на 2026'!$A$6:$H$321</definedName>
    <definedName name="Z_84A641D0_5CCB_41EF_B802_FED821231B88_.wvu.FilterData" localSheetId="0" hidden="1">'на 2026'!$A$6:$H$321</definedName>
    <definedName name="Z_8510A75A_1B7B_4213_9385_C347600B51A5_.wvu.FilterData" localSheetId="0" hidden="1">'на 2026'!$A$6:$H$321</definedName>
    <definedName name="Z_8518C130_335F_4917_99A5_712FA6AC79A6_.wvu.FilterData" localSheetId="0" hidden="1">'на 2026'!$A$6:$H$321</definedName>
    <definedName name="Z_8518EF96_21CF_4CEA_B17C_8AA8E48B82CF_.wvu.FilterData" localSheetId="0" hidden="1">'на 2026'!$A$6:$H$321</definedName>
    <definedName name="Z_85336449_1C25_4AF7_89BA_281D7385CDF9_.wvu.FilterData" localSheetId="0" hidden="1">'на 2026'!$A$6:$H$321</definedName>
    <definedName name="Z_854869E6_403B_4AAF_97C4_1B9DF9CBBAC5_.wvu.FilterData" localSheetId="0" hidden="1">'на 2026'!$A$6:$H$321</definedName>
    <definedName name="Z_85610BEE_6BD4_4AC9_9284_0AD9E6A15466_.wvu.FilterData" localSheetId="0" hidden="1">'на 2026'!$A$6:$H$321</definedName>
    <definedName name="Z_85621B9F_ABEF_4928_B406_5F6003CD3FC1_.wvu.FilterData" localSheetId="0" hidden="1">'на 2026'!$A$6:$H$321</definedName>
    <definedName name="Z_856E1644_43B0_4A35_AD05_C3FB0553F633_.wvu.FilterData" localSheetId="0" hidden="1">'на 2026'!$A$6:$H$321</definedName>
    <definedName name="Z_85941411_C589_4588_ABE6_705DAC8DCC3D_.wvu.FilterData" localSheetId="0" hidden="1">'на 2026'!$A$6:$H$321</definedName>
    <definedName name="Z_85EC44C9_3155_42D3_A129_8E0E8C37A7B0_.wvu.FilterData" localSheetId="0" hidden="1">'на 2026'!$A$6:$H$321</definedName>
    <definedName name="Z_8608FEAB_BF57_4E40_9AFB_AA087E242421_.wvu.FilterData" localSheetId="0" hidden="1">'на 2026'!$A$6:$H$321</definedName>
    <definedName name="Z_86377F47_013D_4AA9_A541_05401B87ABDF_.wvu.FilterData" localSheetId="0" hidden="1">'на 2026'!$A$6:$H$321</definedName>
    <definedName name="Z_86380820_D310_4FD1_8486_5EE03CF82BCB_.wvu.FilterData" localSheetId="0" hidden="1">'на 2026'!$A$6:$H$321</definedName>
    <definedName name="Z_8649CC96_F63A_4F83_8C89_AA8F47AC05F3_.wvu.FilterData" localSheetId="0" hidden="1">'на 2026'!$A$6:$E$120</definedName>
    <definedName name="Z_865E39A3_4E09_45FF_A763_447E1E4F2C56_.wvu.FilterData" localSheetId="0" hidden="1">'на 2026'!$A$6:$H$321</definedName>
    <definedName name="Z_866666B3_A778_4059_8EF6_136684A0F698_.wvu.FilterData" localSheetId="0" hidden="1">'на 2026'!$A$6:$H$321</definedName>
    <definedName name="Z_868403B4_F60C_4700_B312_EDA79B4B2FC0_.wvu.FilterData" localSheetId="0" hidden="1">'на 2026'!$A$6:$H$321</definedName>
    <definedName name="Z_86B1DA6D_5F87_43CC_BA9C_CBCD8D78E2B9_.wvu.FilterData" localSheetId="0" hidden="1">'на 2026'!$A$6:$H$321</definedName>
    <definedName name="Z_86C740F9_7AAF_42EB_851B_65E9F3C95B52_.wvu.FilterData" localSheetId="0" hidden="1">'на 2026'!$A$6:$H$321</definedName>
    <definedName name="Z_86CC94E8_5CF9_415A_9BBB_07A93C317E62_.wvu.FilterData" localSheetId="0" hidden="1">'на 2026'!$A$6:$H$321</definedName>
    <definedName name="Z_870396E2_E941_41E9_B45F_A64A4C8701AA_.wvu.FilterData" localSheetId="0" hidden="1">'на 2026'!$A$6:$H$321</definedName>
    <definedName name="Z_871DCBA4_4473_4C58_85F8_F17781E7BAB8_.wvu.FilterData" localSheetId="0" hidden="1">'на 2026'!$A$6:$H$321</definedName>
    <definedName name="Z_8751552B_87B3_495B_8801_0AAD8C553C17_.wvu.FilterData" localSheetId="0" hidden="1">'на 2026'!$A$6:$H$321</definedName>
    <definedName name="Z_875C4B3B_006D_4A89_B446_90FA1A313F21_.wvu.FilterData" localSheetId="0" hidden="1">'на 2026'!$A$6:$H$321</definedName>
    <definedName name="Z_87649189_6B2A_4AEA_B73C_432C7D94B9DF_.wvu.FilterData" localSheetId="0" hidden="1">'на 2026'!$A$6:$H$321</definedName>
    <definedName name="Z_8789C1A0_51C5_46EF_B1F1_B319BE008AC1_.wvu.FilterData" localSheetId="0" hidden="1">'на 2026'!$A$6:$H$321</definedName>
    <definedName name="Z_87AE545F_036F_4E8B_9D04_AE59AB8BAC14_.wvu.FilterData" localSheetId="0" hidden="1">'на 2026'!$A$6:$E$120</definedName>
    <definedName name="Z_87D86486_B5EF_4463_9350_9D1E042A42DF_.wvu.FilterData" localSheetId="0" hidden="1">'на 2026'!$A$6:$H$321</definedName>
    <definedName name="Z_87FB7FC9_A75B_477A_8558_D9AC5BB4F988_.wvu.FilterData" localSheetId="0" hidden="1">'на 2026'!$A$6:$H$321</definedName>
    <definedName name="Z_882AE0C6_2439_44EF_9DFE_625D71A6FEB9_.wvu.FilterData" localSheetId="0" hidden="1">'на 2026'!$A$6:$H$321</definedName>
    <definedName name="Z_883D51B0_0A2B_40BD_A4BD_D3780EBDA8D9_.wvu.FilterData" localSheetId="0" hidden="1">'на 2026'!$A$6:$H$321</definedName>
    <definedName name="Z_884834BD_C5A3_4E72_902C_AA8C6D266D97_.wvu.FilterData" localSheetId="0" hidden="1">'на 2026'!$A$6:$H$321</definedName>
    <definedName name="Z_88624676_384B_4AFA_AF83_2B82AD5D3D98_.wvu.FilterData" localSheetId="0" hidden="1">'на 2026'!$A$6:$H$321</definedName>
    <definedName name="Z_8878B53B_0E8A_4A11_8A26_C2AC9BB8A4A9_.wvu.FilterData" localSheetId="0" hidden="1">'на 2026'!$A$6:$E$120</definedName>
    <definedName name="Z_888B8943_9277_42CB_A862_699801009D7B_.wvu.FilterData" localSheetId="0" hidden="1">'на 2026'!$A$6:$H$321</definedName>
    <definedName name="Z_88A0F5C8_F1C4_4816_99C8_59CB44BCE491_.wvu.FilterData" localSheetId="0" hidden="1">'на 2026'!$A$6:$H$321</definedName>
    <definedName name="Z_892C4829_83CA_496E_B0B6_427DC50D1358_.wvu.FilterData" localSheetId="0" hidden="1">'на 2026'!$A$6:$H$321</definedName>
    <definedName name="Z_893C2773_315C_4E37_8B64_9EE805C92E03_.wvu.FilterData" localSheetId="0" hidden="1">'на 2026'!$A$6:$H$321</definedName>
    <definedName name="Z_893FA4D1_A90D_4C00_9051_4D40650C669D_.wvu.FilterData" localSheetId="0" hidden="1">'на 2026'!$A$6:$H$321</definedName>
    <definedName name="Z_895608B2_F053_445E_BD6A_E885E9D4FE51_.wvu.FilterData" localSheetId="0" hidden="1">'на 2026'!$A$6:$H$321</definedName>
    <definedName name="Z_896F9716_DF58_414C_8013_82AB16CEB70C_.wvu.FilterData" localSheetId="0" hidden="1">'на 2026'!$A$6:$H$321</definedName>
    <definedName name="Z_89877753_47FE_4053_90FD_F9BB81D44AB4_.wvu.FilterData" localSheetId="0" hidden="1">'на 2026'!$A$6:$H$321</definedName>
    <definedName name="Z_898FFEFC_C4FC_44BB_BE63_00FC13DD2042_.wvu.FilterData" localSheetId="0" hidden="1">'на 2026'!$A$6:$H$321</definedName>
    <definedName name="Z_89B7EB11_B431_495B_8717_0FB1D7038D4D_.wvu.FilterData" localSheetId="0" hidden="1">'на 2026'!$A$6:$H$321</definedName>
    <definedName name="Z_89C6A5BF_E8A5_4A6F_A481_15B2F7A6D4E2_.wvu.FilterData" localSheetId="0" hidden="1">'на 2026'!$A$6:$H$321</definedName>
    <definedName name="Z_89F2DB1B_0F19_4230_A501_8A6666788E86_.wvu.FilterData" localSheetId="0" hidden="1">'на 2026'!$A$6:$H$321</definedName>
    <definedName name="Z_8A41FBA1_BA6E_427F_A553_A9C3E8212455_.wvu.FilterData" localSheetId="0" hidden="1">'на 2026'!$A$6:$H$321</definedName>
    <definedName name="Z_8A4ABF0A_262D_4454_86FE_CA0ADCDF3E94_.wvu.FilterData" localSheetId="0" hidden="1">'на 2026'!$A$6:$H$321</definedName>
    <definedName name="Z_8A6EF72C_042A_4DF1_B8A8_B855EB7A6B7F_.wvu.FilterData" localSheetId="0" hidden="1">'на 2026'!$A$6:$H$321</definedName>
    <definedName name="Z_8A83BB05_A099_45A6_BCD6_AC705E61E0E9_.wvu.FilterData" localSheetId="0" hidden="1">'на 2026'!$A$6:$H$321</definedName>
    <definedName name="Z_8A91E6F8_55EC_4B9D_B04D_F4E1BCF632DE_.wvu.FilterData" localSheetId="0" hidden="1">'на 2026'!$A$6:$H$130</definedName>
    <definedName name="Z_8AD5CE9C_3604_4140_9848_1A1DADCB4BEE_.wvu.FilterData" localSheetId="0" hidden="1">'на 2026'!$A$6:$H$321</definedName>
    <definedName name="Z_8AEDF337_2CA8_4768_B777_87BA785EB7CF_.wvu.FilterData" localSheetId="0" hidden="1">'на 2026'!$A$6:$H$321</definedName>
    <definedName name="Z_8B038B35_C81C_4F87_B7FE_FC546863AAA3_.wvu.FilterData" localSheetId="0" hidden="1">'на 2026'!$A$6:$H$321</definedName>
    <definedName name="Z_8B662E19_C53D_4C34_9C27_989C3A88E8AB_.wvu.FilterData" localSheetId="0" hidden="1">'на 2026'!$A$6:$H$321</definedName>
    <definedName name="Z_8B7BC899_0D53_4882_95BB_EC54986F093C_.wvu.FilterData" localSheetId="0" hidden="1">'на 2026'!$A$6:$H$321</definedName>
    <definedName name="Z_8BA4F48A_CCF7_468C_9608_1625B950B577_.wvu.FilterData" localSheetId="0" hidden="1">'на 2026'!$A$6:$H$130</definedName>
    <definedName name="Z_8BA7C340_DD6D_4BDE_939B_41C98A02B423_.wvu.FilterData" localSheetId="0" hidden="1">'на 2026'!$A$6:$H$321</definedName>
    <definedName name="Z_8BB118EA_41BC_4E46_8EA1_4268AA5B6DB1_.wvu.FilterData" localSheetId="0" hidden="1">'на 2026'!$A$6:$H$321</definedName>
    <definedName name="Z_8C04CD6E_A1CC_4EF8_8DD5_B859F52073A0_.wvu.FilterData" localSheetId="0" hidden="1">'на 2026'!$A$6:$H$321</definedName>
    <definedName name="Z_8C15169D_866A_4B76_97A9_CFB24DCBDF03_.wvu.FilterData" localSheetId="0" hidden="1">'на 2026'!$A$6:$H$321</definedName>
    <definedName name="Z_8C654415_86D2_479D_A511_8A4B3774E375_.wvu.FilterData" localSheetId="0" hidden="1">'на 2026'!$A$6:$E$120</definedName>
    <definedName name="Z_8C858537_C6BD_4720_A160_D54805B38ECF_.wvu.FilterData" localSheetId="0" hidden="1">'на 2026'!$A$6:$H$321</definedName>
    <definedName name="Z_8CA49777_A122_4C8E_B71D_F70B50700BB1_.wvu.FilterData" localSheetId="0" hidden="1">'на 2026'!$A$6:$H$321</definedName>
    <definedName name="Z_8CAD663B_CD5E_4846_B4FD_69BCB6D1EB12_.wvu.FilterData" localSheetId="0" hidden="1">'на 2026'!$A$6:$E$120</definedName>
    <definedName name="Z_8CB267BE_E783_4914_8FFF_50D79F1D75CF_.wvu.FilterData" localSheetId="0" hidden="1">'на 2026'!$A$6:$E$120</definedName>
    <definedName name="Z_8CE51A57_64D6_4666_B066_6E221C645137_.wvu.FilterData" localSheetId="0" hidden="1">'на 2026'!$A$6:$H$321</definedName>
    <definedName name="Z_8D0153EB_A3EC_4213_A12B_74D6D827770F_.wvu.FilterData" localSheetId="0" hidden="1">'на 2026'!$A$6:$H$321</definedName>
    <definedName name="Z_8D165CA5_5C34_4274_A8CC_4FBD8A8EE6D4_.wvu.FilterData" localSheetId="0" hidden="1">'на 2026'!$A$6:$H$321</definedName>
    <definedName name="Z_8D7BE686_9FAF_4C26_8FD5_5395E55E0797_.wvu.FilterData" localSheetId="0" hidden="1">'на 2026'!$A$6:$E$120</definedName>
    <definedName name="Z_8D7C2311_E9FE_48F6_9665_BB17829B147C_.wvu.FilterData" localSheetId="0" hidden="1">'на 2026'!$A$6:$H$321</definedName>
    <definedName name="Z_8D83F5BC_9DC1_4DEE_9656_D0F89A0C1332_.wvu.FilterData" localSheetId="0" hidden="1">'на 2026'!$A$6:$H$321</definedName>
    <definedName name="Z_8D8D2F4C_3B7E_4C1F_A367_4BA418733E1A_.wvu.FilterData" localSheetId="0" hidden="1">'на 2026'!$A$6:$E$120</definedName>
    <definedName name="Z_8DDC8341_BA1A_40C0_A52A_76C24F0B5E7E_.wvu.FilterData" localSheetId="0" hidden="1">'на 2026'!$A$6:$H$321</definedName>
    <definedName name="Z_8DFDD887_4859_4275_91A7_634544543F21_.wvu.FilterData" localSheetId="0" hidden="1">'на 2026'!$A$6:$H$321</definedName>
    <definedName name="Z_8E0FAEAB_7805_44D1_97F5_1FB1E6F106D6_.wvu.FilterData" localSheetId="0" hidden="1">'на 2026'!$A$6:$H$321</definedName>
    <definedName name="Z_8E24E498_16C5_4763_BA45_4106C3DB8EF3_.wvu.FilterData" localSheetId="0" hidden="1">'на 2026'!$A$6:$H$321</definedName>
    <definedName name="Z_8E62A2BE_7CE7_496E_AC79_F133ABDC98BF_.wvu.FilterData" localSheetId="0" hidden="1">'на 2026'!$A$6:$E$120</definedName>
    <definedName name="Z_8E9F6F00_AE74_405E_A586_56EFCF2E0935_.wvu.FilterData" localSheetId="0" hidden="1">'на 2026'!$A$6:$H$321</definedName>
    <definedName name="Z_8EA7C6D4_F193_4075_8196_10FD06AEAE16_.wvu.FilterData" localSheetId="0" hidden="1">'на 2026'!$A$6:$H$321</definedName>
    <definedName name="Z_8EEA3962_BA4C_439A_A251_8CA09A99457C_.wvu.FilterData" localSheetId="0" hidden="1">'на 2026'!$A$6:$H$321</definedName>
    <definedName name="Z_8EEB3EFB_2D0D_474D_A904_853356F13984_.wvu.FilterData" localSheetId="0" hidden="1">'на 2026'!$A$6:$H$321</definedName>
    <definedName name="Z_8F015CE9_2E20_4ABC_8D73_2DADA0398ADB_.wvu.FilterData" localSheetId="0" hidden="1">'на 2026'!$A$6:$H$321</definedName>
    <definedName name="Z_8F2981F3_EC62_4B37_8065_E96BCE22C791_.wvu.FilterData" localSheetId="0" hidden="1">'на 2026'!$A$6:$H$130</definedName>
    <definedName name="Z_8F2A8A22_72A2_4B00_8248_255CA52D5828_.wvu.FilterData" localSheetId="0" hidden="1">'на 2026'!$A$6:$H$321</definedName>
    <definedName name="Z_8F2C6946_96AE_437C_B49F_554BFA809A0E_.wvu.FilterData" localSheetId="0" hidden="1">'на 2026'!$A$6:$H$321</definedName>
    <definedName name="Z_8F77D1FA_0A19_42EE_8A6C_A8B882128C49_.wvu.FilterData" localSheetId="0" hidden="1">'на 2026'!$A$6:$H$321</definedName>
    <definedName name="Z_8FD78121_CB71_4872_A652_D9C18464D3A6_.wvu.FilterData" localSheetId="0" hidden="1">'на 2026'!$A$6:$H$321</definedName>
    <definedName name="Z_8FF9DCA5_6AD6_43DC_B4C2_6F2C2BD54E25_.wvu.FilterData" localSheetId="0" hidden="1">'на 2026'!$A$6:$H$321</definedName>
    <definedName name="Z_90067115_7038_486C_B585_B48F5820801A_.wvu.FilterData" localSheetId="0" hidden="1">'на 2026'!$A$6:$H$321</definedName>
    <definedName name="Z_9044C5A5_1D21_4DB7_B551_B82CFEBFBFBE_.wvu.FilterData" localSheetId="0" hidden="1">'на 2026'!$A$6:$H$321</definedName>
    <definedName name="Z_9089CAE7_C9D5_4B44_BF40_622C1D4BEC1A_.wvu.FilterData" localSheetId="0" hidden="1">'на 2026'!$A$6:$H$321</definedName>
    <definedName name="Z_90B55B7B_EE28_45BA_A99F_518C09D2D637_.wvu.FilterData" localSheetId="0" hidden="1">'на 2026'!$A$6:$H$321</definedName>
    <definedName name="Z_90B62036_E8E2_47F2_BA67_9490969E5E89_.wvu.FilterData" localSheetId="0" hidden="1">'на 2026'!$A$6:$H$321</definedName>
    <definedName name="Z_90D4AB34_1BD1_408F_B4BB_91BDFF99F86C_.wvu.FilterData" localSheetId="0" hidden="1">'на 2026'!$A$6:$H$321</definedName>
    <definedName name="Z_91103F08_EE62_4F95_B47C_65D13A7070C8_.wvu.FilterData" localSheetId="0" hidden="1">'на 2026'!$A$6:$H$321</definedName>
    <definedName name="Z_91482E4A_EB85_41D6_AA9F_21521D0F577E_.wvu.FilterData" localSheetId="0" hidden="1">'на 2026'!$A$6:$H$321</definedName>
    <definedName name="Z_918A6906_EEB1_41A5_B5B8_D49624FA7E5D_.wvu.FilterData" localSheetId="0" hidden="1">'на 2026'!$A$6:$H$321</definedName>
    <definedName name="Z_91980255_9E0D_4754_B41B_E30D384F3798_.wvu.FilterData" localSheetId="0" hidden="1">'на 2026'!$A$6:$H$321</definedName>
    <definedName name="Z_91A44DD7_EFA1_45BC_BF8A_C6EBAED142C3_.wvu.FilterData" localSheetId="0" hidden="1">'на 2026'!$A$6:$H$321</definedName>
    <definedName name="Z_91C7E186_AE28_4C9E_8077_A31D4139721A_.wvu.FilterData" localSheetId="0" hidden="1">'на 2026'!$A$6:$H$321</definedName>
    <definedName name="Z_91E1CE85_0C04_4493_AC5A_76B1CF3E4E61_.wvu.FilterData" localSheetId="0" hidden="1">'на 2026'!$A$6:$H$321</definedName>
    <definedName name="Z_91E3A4F6_DD5F_4801_8A73_43FA173EA59A_.wvu.FilterData" localSheetId="0" hidden="1">'на 2026'!$A$6:$H$321</definedName>
    <definedName name="Z_91E5436E_0024_42B4_98F4_04A24F8B99A9_.wvu.FilterData" localSheetId="0" hidden="1">'на 2026'!$A$6:$H$321</definedName>
    <definedName name="Z_91E66982_B953_4C54_8AD4_16330160AA89_.wvu.FilterData" localSheetId="0" hidden="1">'на 2026'!$A$6:$H$321</definedName>
    <definedName name="Z_91F584A5_D61F_44F7_A2E2_ED1F57BC36CD_.wvu.FilterData" localSheetId="0" hidden="1">'на 2026'!$A$6:$H$321</definedName>
    <definedName name="Z_920A2071_C71B_4F9A_9162_3A507E3571B7_.wvu.FilterData" localSheetId="0" hidden="1">'на 2026'!$A$6:$H$321</definedName>
    <definedName name="Z_920FBB9C_08EB_4E34_86D0_F557F6CFABB8_.wvu.FilterData" localSheetId="0" hidden="1">'на 2026'!$A$6:$H$321</definedName>
    <definedName name="Z_922220EF_8793_4191_9B5A_0B7A0626470B_.wvu.FilterData" localSheetId="0" hidden="1">'на 2026'!$A$6:$H$321</definedName>
    <definedName name="Z_926731AA_9A88_47C5_8058_DA6BC91B3B99_.wvu.FilterData" localSheetId="0" hidden="1">'на 2026'!$A$6:$H$321</definedName>
    <definedName name="Z_92A69ACC_08E1_4049_9A4E_909BE09E8D3F_.wvu.FilterData" localSheetId="0" hidden="1">'на 2026'!$A$6:$H$321</definedName>
    <definedName name="Z_92A7494D_B642_4D2E_8A98_FA3ADD190BCE_.wvu.FilterData" localSheetId="0" hidden="1">'на 2026'!$A$6:$H$321</definedName>
    <definedName name="Z_92A89EF4_8A4E_4790_B0CC_01892B6039EB_.wvu.FilterData" localSheetId="0" hidden="1">'на 2026'!$A$6:$H$321</definedName>
    <definedName name="Z_92B14807_1A18_49A7_BCF6_3D45DEFE0E47_.wvu.FilterData" localSheetId="0" hidden="1">'на 2026'!$A$6:$H$321</definedName>
    <definedName name="Z_92E38377_38CC_496E_BBD8_5394F7550FE3_.wvu.FilterData" localSheetId="0" hidden="1">'на 2026'!$A$6:$H$321</definedName>
    <definedName name="Z_93030161_EBD2_4C55_BB01_67290B2149A7_.wvu.FilterData" localSheetId="0" hidden="1">'на 2026'!$A$6:$H$321</definedName>
    <definedName name="Z_931C25DD_49ED_47B1_9DA4_1B838498E74B_.wvu.FilterData" localSheetId="0" hidden="1">'на 2026'!$A$6:$H$321</definedName>
    <definedName name="Z_932BE495_A32C_47B0_BF0E_874E476F72D8_.wvu.FilterData" localSheetId="0" hidden="1">'на 2026'!$A$6:$H$321</definedName>
    <definedName name="Z_933DA2FC_B112_40A2_BE08_E6EA824C0E7F_.wvu.FilterData" localSheetId="0" hidden="1">'на 2026'!$A$6:$H$321</definedName>
    <definedName name="Z_9359B879_938E_4D5B_950A_B679467A1D9A_.wvu.FilterData" localSheetId="0" hidden="1">'на 2026'!$A$6:$H$321</definedName>
    <definedName name="Z_935DFEC4_8817_4BB5_A846_9674D5A05EE9_.wvu.FilterData" localSheetId="0" hidden="1">'на 2026'!$A$6:$E$120</definedName>
    <definedName name="Z_9383D20C_4E67_4617_BFD5_46F20FC7CFD1_.wvu.FilterData" localSheetId="0" hidden="1">'на 2026'!$A$6:$H$321</definedName>
    <definedName name="Z_938F43B0_CEED_4632_948B_C835F76DFE4A_.wvu.FilterData" localSheetId="0" hidden="1">'на 2026'!$A$6:$H$321</definedName>
    <definedName name="Z_93997AAE_3E78_48E8_AE0E_38B78085663A_.wvu.FilterData" localSheetId="0" hidden="1">'на 2026'!$A$6:$H$321</definedName>
    <definedName name="Z_93BF033D_2036_4742_AB68_242DB5BA821E_.wvu.FilterData" localSheetId="0" hidden="1">'на 2026'!$A$6:$H$321</definedName>
    <definedName name="Z_94262A3D_D7A5_4964_AED4_F20AF2A2ECE3_.wvu.FilterData" localSheetId="0" hidden="1">'на 2026'!$A$6:$H$321</definedName>
    <definedName name="Z_944D1186_FA84_48E6_9A44_19022D55084A_.wvu.FilterData" localSheetId="0" hidden="1">'на 2026'!$A$6:$H$321</definedName>
    <definedName name="Z_94851B80_49A7_4207_A790_443843F85060_.wvu.FilterData" localSheetId="0" hidden="1">'на 2026'!$A$6:$H$321</definedName>
    <definedName name="Z_949A7D0E_EBB0_4939_AB12_3F79A0A0ED4F_.wvu.FilterData" localSheetId="0" hidden="1">'на 2026'!$A$6:$H$321</definedName>
    <definedName name="Z_94B7C2B3_DC8A_4452_BC25_88DB8E474127_.wvu.FilterData" localSheetId="0" hidden="1">'на 2026'!$A$6:$H$321</definedName>
    <definedName name="Z_94E3B816_367C_44F4_94FC_13D42F694C13_.wvu.FilterData" localSheetId="0" hidden="1">'на 2026'!$A$6:$H$321</definedName>
    <definedName name="Z_94EA4FF3_9C66_4E05_B605_F34B86071F69_.wvu.FilterData" localSheetId="0" hidden="1">'на 2026'!$A$6:$H$321</definedName>
    <definedName name="Z_950C870F_3AF0_4B80_9D18_1687A05DE5A8_.wvu.FilterData" localSheetId="0" hidden="1">'на 2026'!$A$6:$H$321</definedName>
    <definedName name="Z_9567BAA3_C404_4ADC_8B8B_933A1A5CE7B8_.wvu.FilterData" localSheetId="0" hidden="1">'на 2026'!$A$6:$H$321</definedName>
    <definedName name="Z_95B26847_5719_44C4_809A_1AA433F7B4DC_.wvu.FilterData" localSheetId="0" hidden="1">'на 2026'!$A$6:$H$321</definedName>
    <definedName name="Z_95B5A563_A81C_425C_AC80_18232E0FA0F2_.wvu.FilterData" localSheetId="0" hidden="1">'на 2026'!$A$6:$E$120</definedName>
    <definedName name="Z_95DCDA71_E71C_4701_B168_34A55CC7547D_.wvu.FilterData" localSheetId="0" hidden="1">'на 2026'!$A$6:$H$321</definedName>
    <definedName name="Z_95E04D27_058D_4765_8CB6_B789CC5A15B9_.wvu.FilterData" localSheetId="0" hidden="1">'на 2026'!$A$6:$H$321</definedName>
    <definedName name="Z_96167660_EA8B_4F7D_87A1_785E97B459B3_.wvu.FilterData" localSheetId="0" hidden="1">'на 2026'!$A$6:$E$120</definedName>
    <definedName name="Z_96879477_4713_4ABC_982A_7EB1C07B4DED_.wvu.FilterData" localSheetId="0" hidden="1">'на 2026'!$A$6:$E$120</definedName>
    <definedName name="Z_969E164A_AA47_4A3D_AECC_F3C5A8BBA40A_.wvu.FilterData" localSheetId="0" hidden="1">'на 2026'!$A$6:$H$321</definedName>
    <definedName name="Z_96C46F49_6CFA_47C5_9713_424D77847057_.wvu.FilterData" localSheetId="0" hidden="1">'на 2026'!$A$6:$H$321</definedName>
    <definedName name="Z_9736C488_E846_421A_9B55_054FDF9EF30E_.wvu.FilterData" localSheetId="0" hidden="1">'на 2026'!$A$6:$H$321</definedName>
    <definedName name="Z_9780079B_2369_4362_9878_DE63286783A8_.wvu.FilterData" localSheetId="0" hidden="1">'на 2026'!$A$6:$H$321</definedName>
    <definedName name="Z_9789C022_BEB5_4A51_89C2_B2D27533BB96_.wvu.FilterData" localSheetId="0" hidden="1">'на 2026'!$A$6:$H$321</definedName>
    <definedName name="Z_97AF5CDA_9057_4A36_BC76_223B85F59585_.wvu.FilterData" localSheetId="0" hidden="1">'на 2026'!$A$6:$H$321</definedName>
    <definedName name="Z_97B55429_A18E_43B5_9AF8_FE73FCDE4BBB_.wvu.FilterData" localSheetId="0" hidden="1">'на 2026'!$A$6:$H$321</definedName>
    <definedName name="Z_97D68CA5_AD8F_44B6_A9B3_0D8C837D550D_.wvu.FilterData" localSheetId="0" hidden="1">'на 2026'!$A$6:$H$321</definedName>
    <definedName name="Z_97E2C09C_6040_4BDA_B6A0_AF60F993AC48_.wvu.FilterData" localSheetId="0" hidden="1">'на 2026'!$A$6:$H$321</definedName>
    <definedName name="Z_97F74FDF_2C27_4D85_A3A7_1EF51A8A2DFF_.wvu.FilterData" localSheetId="0" hidden="1">'на 2026'!$A$6:$E$120</definedName>
    <definedName name="Z_98129A51_88E5_4251_86B3_4C65031C53AB_.wvu.FilterData" localSheetId="0" hidden="1">'на 2026'!$A$6:$H$321</definedName>
    <definedName name="Z_984CA1D3_62FD_4703_B686_656989169948_.wvu.FilterData" localSheetId="0" hidden="1">'на 2026'!$A$6:$H$321</definedName>
    <definedName name="Z_98620FAB_A12D_44CF_95E4_17A962FCE777_.wvu.FilterData" localSheetId="0" hidden="1">'на 2026'!$A$6:$H$321</definedName>
    <definedName name="Z_987C1B6D_28A7_49CB_BBF0_6C3FFB9FC1C5_.wvu.FilterData" localSheetId="0" hidden="1">'на 2026'!$A$6:$H$321</definedName>
    <definedName name="Z_988C5B87_E076_4E3C_A2FF_EACAE8174D13_.wvu.FilterData" localSheetId="0" hidden="1">'на 2026'!$A$6:$H$321</definedName>
    <definedName name="Z_98AE7DDA_90CE_4E15_AD8D_6630EEDB042C_.wvu.FilterData" localSheetId="0" hidden="1">'на 2026'!$A$6:$H$321</definedName>
    <definedName name="Z_98BF881C_EB9C_4397_B787_F3FB50ED2890_.wvu.FilterData" localSheetId="0" hidden="1">'на 2026'!$A$6:$H$321</definedName>
    <definedName name="Z_98C1F731_7785_46EC_93E7_63FBC0B5FDAF_.wvu.FilterData" localSheetId="0" hidden="1">'на 2026'!$A$6:$H$321</definedName>
    <definedName name="Z_98E168F2_55D9_4CA5_BFC7_4762AF11FD48_.wvu.FilterData" localSheetId="0" hidden="1">'на 2026'!$A$6:$H$321</definedName>
    <definedName name="Z_996E7DA6_16EE_453D_A878_B6C7C345E8B7_.wvu.FilterData" localSheetId="0" hidden="1">'на 2026'!$A$6:$H$321</definedName>
    <definedName name="Z_9970BE6D_BF51_4976_9124_422ADAFE9FC9_.wvu.FilterData" localSheetId="0" hidden="1">'на 2026'!$A$6:$H$321</definedName>
    <definedName name="Z_998B8119_4FF3_4A16_838D_539C6AE34D55_.wvu.Cols" localSheetId="0" hidden="1">'на 2026'!#REF!,'на 2026'!#REF!</definedName>
    <definedName name="Z_998B8119_4FF3_4A16_838D_539C6AE34D55_.wvu.FilterData" localSheetId="0" hidden="1">'на 2026'!$A$6:$H$321</definedName>
    <definedName name="Z_998B8119_4FF3_4A16_838D_539C6AE34D55_.wvu.PrintArea" localSheetId="0" hidden="1">'на 2026'!$A$1:$H$79</definedName>
    <definedName name="Z_998B8119_4FF3_4A16_838D_539C6AE34D55_.wvu.PrintTitles" localSheetId="0" hidden="1">'на 2026'!$5:$6</definedName>
    <definedName name="Z_998B8119_4FF3_4A16_838D_539C6AE34D55_.wvu.Rows" localSheetId="0" hidden="1">'на 2026'!#REF!</definedName>
    <definedName name="Z_99950613_28E7_4EC2_B918_559A2757B0A9_.wvu.FilterData" localSheetId="0" hidden="1">'на 2026'!$A$6:$H$321</definedName>
    <definedName name="Z_99950613_28E7_4EC2_B918_559A2757B0A9_.wvu.PrintArea" localSheetId="0" hidden="1">'на 2026'!$A$1:$H$83</definedName>
    <definedName name="Z_99950613_28E7_4EC2_B918_559A2757B0A9_.wvu.PrintTitles" localSheetId="0" hidden="1">'на 2026'!$5:$6</definedName>
    <definedName name="Z_99A00621_53DB_4FBF_8383_336AC7B2FEE0_.wvu.FilterData" localSheetId="0" hidden="1">'на 2026'!$A$6:$H$321</definedName>
    <definedName name="Z_99CF054E_AEDB_4A51_B68B_4F633DBED6E4_.wvu.FilterData" localSheetId="0" hidden="1">'на 2026'!$A$6:$H$321</definedName>
    <definedName name="Z_9A28E7E9_55CD_40D9_9E29_E07B8DD3C238_.wvu.FilterData" localSheetId="0" hidden="1">'на 2026'!$A$6:$H$321</definedName>
    <definedName name="Z_9A6418C5_C15B_4481_8C01_E36546203821_.wvu.FilterData" localSheetId="0" hidden="1">'на 2026'!$A$6:$H$321</definedName>
    <definedName name="Z_9A769443_7DFA_43D5_AB26_6F2EEF53DAF1_.wvu.FilterData" localSheetId="0" hidden="1">'на 2026'!$A$6:$E$120</definedName>
    <definedName name="Z_9A867A2D_A50A_44FA_836D_C92580FE5490_.wvu.FilterData" localSheetId="0" hidden="1">'на 2026'!$A$6:$H$321</definedName>
    <definedName name="Z_9A8805C9_3F9C_4C37_94BC_61EEF8D2C885_.wvu.FilterData" localSheetId="0" hidden="1">'на 2026'!$A$6:$H$321</definedName>
    <definedName name="Z_9A8CADCF_85D0_4D32_80F2_6CE3DE83CA66_.wvu.FilterData" localSheetId="0" hidden="1">'на 2026'!$A$6:$H$321</definedName>
    <definedName name="Z_9AC9A08D_DDA5_4930_8B8C_0142EF44B186_.wvu.FilterData" localSheetId="0" hidden="1">'на 2026'!$A$6:$H$321</definedName>
    <definedName name="Z_9B640DD4_FBFD_444A_B4D5_4A34ED79B9BC_.wvu.FilterData" localSheetId="0" hidden="1">'на 2026'!$A$6:$H$321</definedName>
    <definedName name="Z_9B723B90_D177_44EB_B522_DF16ACCC072C_.wvu.FilterData" localSheetId="0" hidden="1">'на 2026'!$A$6:$H$321</definedName>
    <definedName name="Z_9B77C18C_32C0_4A8F_8326_B1F3EFEE1CFC_.wvu.FilterData" localSheetId="0" hidden="1">'на 2026'!$A$6:$H$321</definedName>
    <definedName name="Z_9B8594B3_5A23_429C_8216_768B2C51BE04_.wvu.FilterData" localSheetId="0" hidden="1">'на 2026'!$A$6:$H$321</definedName>
    <definedName name="Z_9C310551_EC8B_4B87_B5AF_39FC532C6FE3_.wvu.FilterData" localSheetId="0" hidden="1">'на 2026'!$A$6:$E$120</definedName>
    <definedName name="Z_9C38FBC7_6E93_40A5_BD30_7720FC92D0D4_.wvu.FilterData" localSheetId="0" hidden="1">'на 2026'!$A$6:$H$321</definedName>
    <definedName name="Z_9C9C6403_3B1D_44F0_9126_C822E2C48F50_.wvu.FilterData" localSheetId="0" hidden="1">'на 2026'!$A$6:$H$321</definedName>
    <definedName name="Z_9CB26755_9CF3_42C9_A567_6FF9CCE0F397_.wvu.FilterData" localSheetId="0" hidden="1">'на 2026'!$A$6:$H$321</definedName>
    <definedName name="Z_9CE1F91A_5326_41A6_9CA7_C24ACCBE2F48_.wvu.FilterData" localSheetId="0" hidden="1">'на 2026'!$A$6:$H$321</definedName>
    <definedName name="Z_9D24C81C_5B18_4B40_BF88_7236C9CAE366_.wvu.FilterData" localSheetId="0" hidden="1">'на 2026'!$A$6:$E$120</definedName>
    <definedName name="Z_9D55B27A_A816_4639_ABA2_B3C9D0F32D66_.wvu.FilterData" localSheetId="0" hidden="1">'на 2026'!$A$6:$H$321</definedName>
    <definedName name="Z_9D77AE3D_336F_4B9F_99DD_F44674E52509_.wvu.FilterData" localSheetId="0" hidden="1">'на 2026'!$A$6:$H$321</definedName>
    <definedName name="Z_9DB67999_45BF_4538_9CF8_C9958A6A7967_.wvu.FilterData" localSheetId="0" hidden="1">'на 2026'!$A$6:$H$321</definedName>
    <definedName name="Z_9DBAE4C0_EE88_49F4_AC17_D38C11DF209D_.wvu.FilterData" localSheetId="0" hidden="1">'на 2026'!$A$6:$H$321</definedName>
    <definedName name="Z_9DD1FD20_FBDE_4B92_98B1_78FEEC51AFF4_.wvu.FilterData" localSheetId="0" hidden="1">'на 2026'!$A$6:$H$321</definedName>
    <definedName name="Z_9DD1FD31_B34A_44A4_BE16_B666988F6DA1_.wvu.FilterData" localSheetId="0" hidden="1">'на 2026'!$A$6:$H$321</definedName>
    <definedName name="Z_9DE7839B_6B77_48C9_B008_4D6E417DD85D_.wvu.FilterData" localSheetId="0" hidden="1">'на 2026'!$A$6:$H$321</definedName>
    <definedName name="Z_9E1D944D_E62F_4660_B928_F956F86CCB3D_.wvu.FilterData" localSheetId="0" hidden="1">'на 2026'!$A$6:$H$321</definedName>
    <definedName name="Z_9E28EB11_8A94_4CAB_852D_C579E3802D22_.wvu.FilterData" localSheetId="0" hidden="1">'на 2026'!$A$6:$H$321</definedName>
    <definedName name="Z_9E500623_C422_42E9_B57D_FB9A70C3BF5A_.wvu.FilterData" localSheetId="0" hidden="1">'на 2026'!$A$6:$H$321</definedName>
    <definedName name="Z_9E720D93_31F0_4636_BA00_6CE6F83F3651_.wvu.FilterData" localSheetId="0" hidden="1">'на 2026'!$A$6:$H$321</definedName>
    <definedName name="Z_9E7BD09E_D434_4E3C_9FAA_2900F6037295_.wvu.FilterData" localSheetId="0" hidden="1">'на 2026'!$A$6:$H$321</definedName>
    <definedName name="Z_9E7F50FF_C9DB_4C91_A260_E5B938A310C7_.wvu.FilterData" localSheetId="0" hidden="1">'на 2026'!$A$6:$H$321</definedName>
    <definedName name="Z_9E8CC397_2783_4F20_ACB5_A8A817E7F0D5_.wvu.FilterData" localSheetId="0" hidden="1">'на 2026'!$A$6:$H$321</definedName>
    <definedName name="Z_9E943B7D_D4C7_443F_BC4C_8AB90546D8A5_.wvu.Cols" localSheetId="0" hidden="1">'на 2026'!#REF!,'на 2026'!#REF!</definedName>
    <definedName name="Z_9E943B7D_D4C7_443F_BC4C_8AB90546D8A5_.wvu.FilterData" localSheetId="0" hidden="1">'на 2026'!$A$2:$H$59</definedName>
    <definedName name="Z_9E943B7D_D4C7_443F_BC4C_8AB90546D8A5_.wvu.PrintTitles" localSheetId="0" hidden="1">'на 2026'!$5:$6</definedName>
    <definedName name="Z_9E943B7D_D4C7_443F_BC4C_8AB90546D8A5_.wvu.Rows" localSheetId="0" hidden="1">'на 2026'!#REF!,'на 2026'!#REF!,'на 2026'!#REF!,'на 2026'!#REF!,'на 2026'!#REF!,'на 2026'!#REF!,'на 2026'!#REF!,'на 2026'!#REF!,'на 2026'!#REF!,'на 2026'!#REF!,'на 2026'!#REF!,'на 2026'!#REF!,'на 2026'!#REF!,'на 2026'!#REF!,'на 2026'!#REF!,'на 2026'!#REF!,'на 2026'!#REF!,'на 2026'!#REF!,'на 2026'!#REF!,'на 2026'!#REF!</definedName>
    <definedName name="Z_9EC99D85_9CBB_4D41_A0AC_5A782960B43C_.wvu.FilterData" localSheetId="0" hidden="1">'на 2026'!$A$6:$E$120</definedName>
    <definedName name="Z_9EE9225B_6C4B_479E_B8A3_AD0EB35235F9_.wvu.FilterData" localSheetId="0" hidden="1">'на 2026'!$A$6:$H$321</definedName>
    <definedName name="Z_9EF1F674_DED2_480F_93CF_3F8820F0B495_.wvu.FilterData" localSheetId="0" hidden="1">'на 2026'!$A$6:$H$321</definedName>
    <definedName name="Z_9EF773C3_458A_43E1_AD4B_8529B5411947_.wvu.FilterData" localSheetId="0" hidden="1">'на 2026'!$A$6:$H$321</definedName>
    <definedName name="Z_9F0C0269_E5BA_4C01_A886_48188E484BDC_.wvu.FilterData" localSheetId="0" hidden="1">'на 2026'!$A$6:$H$321</definedName>
    <definedName name="Z_9F177CB5_F892_437A_B507_320EC4F3826D_.wvu.FilterData" localSheetId="0" hidden="1">'на 2026'!$A$6:$H$321</definedName>
    <definedName name="Z_9F469FEB_94D1_4BA9_BDF6_0A94C53541EA_.wvu.FilterData" localSheetId="0" hidden="1">'на 2026'!$A$6:$H$321</definedName>
    <definedName name="Z_9F4888C1_E33C_482C_861A_AEA4D4041F1B_.wvu.FilterData" localSheetId="0" hidden="1">'на 2026'!$A$6:$H$321</definedName>
    <definedName name="Z_9F9AC9DD_4443_4DDD_B74E_B3EF1C2FDDA2_.wvu.FilterData" localSheetId="0" hidden="1">'на 2026'!$A$6:$H$321</definedName>
    <definedName name="Z_9FA29541_62F4_4CED_BF33_19F6BA57578F_.wvu.Cols" localSheetId="0" hidden="1">'на 2026'!#REF!,'на 2026'!#REF!</definedName>
    <definedName name="Z_9FA29541_62F4_4CED_BF33_19F6BA57578F_.wvu.FilterData" localSheetId="0" hidden="1">'на 2026'!$A$6:$H$321</definedName>
    <definedName name="Z_9FA29541_62F4_4CED_BF33_19F6BA57578F_.wvu.PrintArea" localSheetId="0" hidden="1">'на 2026'!$A$1:$H$79</definedName>
    <definedName name="Z_9FA29541_62F4_4CED_BF33_19F6BA57578F_.wvu.PrintTitles" localSheetId="0" hidden="1">'на 2026'!$5:$6</definedName>
    <definedName name="Z_9FDAEEB9_7434_4701_B9D3_AEFADA35D37B_.wvu.FilterData" localSheetId="0" hidden="1">'на 2026'!$A$6:$H$321</definedName>
    <definedName name="Z_A03C4C06_B945_48DE_83E2_706D18377BFA_.wvu.FilterData" localSheetId="0" hidden="1">'на 2026'!$A$6:$H$321</definedName>
    <definedName name="Z_A0441A70_4C93_4AA0_AF04_3A7C9239CEF3_.wvu.FilterData" localSheetId="0" hidden="1">'на 2026'!$A$6:$H$321</definedName>
    <definedName name="Z_A0705A92_5C48_4D34_8BC4_2ECE0700F6B7_.wvu.FilterData" localSheetId="0" hidden="1">'на 2026'!$A$6:$H$321</definedName>
    <definedName name="Z_A076AA26_B89C_401B_BFC1_DBB6CC9D6D95_.wvu.FilterData" localSheetId="0" hidden="1">'на 2026'!$A$6:$H$321</definedName>
    <definedName name="Z_A08B7B60_BE09_484D_B75E_15D9DE206B17_.wvu.FilterData" localSheetId="0" hidden="1">'на 2026'!$A$6:$H$321</definedName>
    <definedName name="Z_A093B42E_9A89_466E_B0C4_02A954963F74_.wvu.FilterData" localSheetId="0" hidden="1">'на 2026'!$A$6:$H$321</definedName>
    <definedName name="Z_A0963EEC_5578_46DF_B7B0_2B9F8CADC5B9_.wvu.FilterData" localSheetId="0" hidden="1">'на 2026'!$A$6:$H$321</definedName>
    <definedName name="Z_A0A3CD9B_2436_40D7_91DB_589A95FBBF00_.wvu.FilterData" localSheetId="0" hidden="1">'на 2026'!$A$6:$H$130</definedName>
    <definedName name="Z_A0A3CD9B_2436_40D7_91DB_589A95FBBF00_.wvu.PrintArea" localSheetId="0" hidden="1">'на 2026'!$A$1:$H$130</definedName>
    <definedName name="Z_A0A3CD9B_2436_40D7_91DB_589A95FBBF00_.wvu.PrintTitles" localSheetId="0" hidden="1">'на 2026'!$5:$6</definedName>
    <definedName name="Z_A0B88556_74B6_47DD_919E_F05FE459C0D2_.wvu.FilterData" localSheetId="0" hidden="1">'на 2026'!$A$6:$H$321</definedName>
    <definedName name="Z_A0CDFD3C_5BC3_4835_99CE_350C8F0C1E83_.wvu.FilterData" localSheetId="0" hidden="1">'на 2026'!$A$6:$H$321</definedName>
    <definedName name="Z_A0EB0A04_1124_498B_8C4B_C1E25B53C1A8_.wvu.FilterData" localSheetId="0" hidden="1">'на 2026'!$A$6:$E$120</definedName>
    <definedName name="Z_A0F76A4B_6862_4C98_8A93_2EBAEE1B6BB0_.wvu.FilterData" localSheetId="0" hidden="1">'на 2026'!$A$6:$H$321</definedName>
    <definedName name="Z_A113B19A_DB2C_4585_AED7_B7EF9F05E57E_.wvu.FilterData" localSheetId="0" hidden="1">'на 2026'!$A$6:$H$321</definedName>
    <definedName name="Z_A1252AD3_62A9_4B5D_B0FA_98A0DCCDEFC0_.wvu.FilterData" localSheetId="0" hidden="1">'на 2026'!$A$6:$H$321</definedName>
    <definedName name="Z_A16EB437_3CC8_4E6F_BBBC_69B23743E827_.wvu.FilterData" localSheetId="0" hidden="1">'на 2026'!$A$6:$H$321</definedName>
    <definedName name="Z_A1D433E9_C75F_4412_BF40_B52D987155DD_.wvu.FilterData" localSheetId="0" hidden="1">'на 2026'!$A$6:$H$321</definedName>
    <definedName name="Z_A1F73EBC_FDF3_4E2E_ACF3_35A0CE17D52C_.wvu.FilterData" localSheetId="0" hidden="1">'на 2026'!$A$6:$H$321</definedName>
    <definedName name="Z_A21CB1BD_5236_485F_8FCB_D43C0EB079B8_.wvu.FilterData" localSheetId="0" hidden="1">'на 2026'!$A$6:$H$321</definedName>
    <definedName name="Z_A225041E_2049_4360_86DF_BCB01700CF90_.wvu.FilterData" localSheetId="0" hidden="1">'на 2026'!$A$6:$H$321</definedName>
    <definedName name="Z_A2332C5F_1198_4254_88FE_D649531E4AC3_.wvu.FilterData" localSheetId="0" hidden="1">'на 2026'!$A$6:$H$321</definedName>
    <definedName name="Z_A248318D_C9F8_4612_8459_D14731DC6963_.wvu.FilterData" localSheetId="0" hidden="1">'на 2026'!$A$6:$H$321</definedName>
    <definedName name="Z_A2611F3A_C06C_4662_B39E_6F08BA7C9B14_.wvu.FilterData" localSheetId="0" hidden="1">'на 2026'!$A$6:$E$120</definedName>
    <definedName name="Z_A26CC82D_B1AA_465A_8EC9_DD57CFAF0441_.wvu.FilterData" localSheetId="0" hidden="1">'на 2026'!$A$6:$H$321</definedName>
    <definedName name="Z_A28DA500_33FC_4913_B21A_3E2D7ED7A130_.wvu.FilterData" localSheetId="0" hidden="1">'на 2026'!$A$6:$E$120</definedName>
    <definedName name="Z_A2B173B6_EB47_4348_B136_C634F187CB74_.wvu.FilterData" localSheetId="0" hidden="1">'на 2026'!$A$6:$H$321</definedName>
    <definedName name="Z_A2BDC41C_6F33_4977_A969_265583EA1DEB_.wvu.FilterData" localSheetId="0" hidden="1">'на 2026'!$A$6:$H$321</definedName>
    <definedName name="Z_A365AD38_6222_4E65_BEB6_89DCDB1BCE61_.wvu.FilterData" localSheetId="0" hidden="1">'на 2026'!$A$6:$H$321</definedName>
    <definedName name="Z_A37CB508_4B3B_4626_B2D4_41A961FED620_.wvu.FilterData" localSheetId="0" hidden="1">'на 2026'!$A$6:$H$321</definedName>
    <definedName name="Z_A38250FB_559C_49CE_918A_6673F9586B86_.wvu.FilterData" localSheetId="0" hidden="1">'на 2026'!$A$6:$H$321</definedName>
    <definedName name="Z_A391AB68_6222_42F3_A168_367FA3181E91_.wvu.FilterData" localSheetId="0" hidden="1">'на 2026'!$A$6:$H$321</definedName>
    <definedName name="Z_A39216F6_836A_4A0E_8157_1E585AABFB26_.wvu.FilterData" localSheetId="0" hidden="1">'на 2026'!$A$6:$H$321</definedName>
    <definedName name="Z_A3A455A0_D439_4DB6_9552_34013CFCFF6F_.wvu.FilterData" localSheetId="0" hidden="1">'на 2026'!$A$6:$H$321</definedName>
    <definedName name="Z_A3F6A3B9_44BF_4073_9383_7B2FD6A89176_.wvu.FilterData" localSheetId="0" hidden="1">'на 2026'!$A$6:$H$321</definedName>
    <definedName name="Z_A4038450_F939_433F_B492_B7F5559BE7C1_.wvu.FilterData" localSheetId="0" hidden="1">'на 2026'!$A$6:$H$321</definedName>
    <definedName name="Z_A417CB3E_529C_4BEC_A3E1_79EB9F85AD3C_.wvu.FilterData" localSheetId="0" hidden="1">'на 2026'!$A$6:$H$321</definedName>
    <definedName name="Z_A43F854D_D5F8_4D22_A3A2_377329C9E300_.wvu.FilterData" localSheetId="0" hidden="1">'на 2026'!$A$6:$H$321</definedName>
    <definedName name="Z_A4738D16_C1E3_4C7E_A79C_4A8797DB44A0_.wvu.FilterData" localSheetId="0" hidden="1">'на 2026'!$A$6:$H$130</definedName>
    <definedName name="Z_A4792F67_EEB9_4250_9290_18288DB02B72_.wvu.FilterData" localSheetId="0" hidden="1">'на 2026'!$A$6:$H$321</definedName>
    <definedName name="Z_A493CE42_CB3C_4296_B6F9_DECBE584245E_.wvu.FilterData" localSheetId="0" hidden="1">'на 2026'!$A$6:$H$321</definedName>
    <definedName name="Z_A5169FE8_9D26_44E6_A6EA_F78B40E1DE01_.wvu.FilterData" localSheetId="0" hidden="1">'на 2026'!$A$6:$H$321</definedName>
    <definedName name="Z_A545B35E_D99D_4094_9EF0_1F003BB186C8_.wvu.FilterData" localSheetId="0" hidden="1">'на 2026'!$A$6:$H$321</definedName>
    <definedName name="Z_A57C42F9_18B1_4AA0_97AE_4F8F0C3D5B4A_.wvu.FilterData" localSheetId="0" hidden="1">'на 2026'!$A$6:$H$321</definedName>
    <definedName name="Z_A58EC50F_4C51_4CEE_AAEE_87B66F6A25CE_.wvu.FilterData" localSheetId="0" hidden="1">'на 2026'!$A$6:$H$321</definedName>
    <definedName name="Z_A5FAD944_0EBC_438D_A989_98D5B7943CC6_.wvu.FilterData" localSheetId="0" hidden="1">'на 2026'!$A$6:$H$321</definedName>
    <definedName name="Z_A62258B9_7768_4C4F_AFFC_537782E81CFF_.wvu.FilterData" localSheetId="0" hidden="1">'на 2026'!$A$6:$E$120</definedName>
    <definedName name="Z_A65D4FF6_26A1_47FE_AF98_41E05002FB1E_.wvu.FilterData" localSheetId="0" hidden="1">'на 2026'!$A$6:$E$120</definedName>
    <definedName name="Z_A6816A2A_A381_4629_A196_A2D2CBED046E_.wvu.FilterData" localSheetId="0" hidden="1">'на 2026'!$A$6:$H$321</definedName>
    <definedName name="Z_A6B98527_7CBF_4E4D_BDEA_9334A3EB779F_.wvu.Cols" localSheetId="0" hidden="1">'на 2026'!#REF!,'на 2026'!#REF!,'на 2026'!$I:$BG</definedName>
    <definedName name="Z_A6B98527_7CBF_4E4D_BDEA_9334A3EB779F_.wvu.FilterData" localSheetId="0" hidden="1">'на 2026'!$A$6:$H$321</definedName>
    <definedName name="Z_A6B98527_7CBF_4E4D_BDEA_9334A3EB779F_.wvu.PrintArea" localSheetId="0" hidden="1">'на 2026'!$A$1:$BG$79</definedName>
    <definedName name="Z_A6B98527_7CBF_4E4D_BDEA_9334A3EB779F_.wvu.PrintTitles" localSheetId="0" hidden="1">'на 2026'!$5:$5</definedName>
    <definedName name="Z_A77D9748_DE73_4B3C_844A_DF1282DC2E0E_.wvu.FilterData" localSheetId="0" hidden="1">'на 2026'!$A$6:$H$321</definedName>
    <definedName name="Z_A7B62B7C_6EFC_4716_B74F_8853D571B406_.wvu.FilterData" localSheetId="0" hidden="1">'на 2026'!$A$6:$H$321</definedName>
    <definedName name="Z_A80309A3_DC3C_4005_B42B_D4917A972961_.wvu.FilterData" localSheetId="0" hidden="1">'на 2026'!$A$6:$H$321</definedName>
    <definedName name="Z_A81341D8_4D7F_4AD7_ABE0_062658F5CA1B_.wvu.FilterData" localSheetId="0" hidden="1">'на 2026'!$A$6:$H$321</definedName>
    <definedName name="Z_A83332D4_2D3C_4FA7_B3EA_5889FA03BBFC_.wvu.FilterData" localSheetId="0" hidden="1">'на 2026'!$A$6:$H$321</definedName>
    <definedName name="Z_A8612BC9_FCBF_471D_AC5E_53EED994AF30_.wvu.FilterData" localSheetId="0" hidden="1">'на 2026'!$A$6:$H$321</definedName>
    <definedName name="Z_A8C04B79_005B_49D9_8FE1_6B4E6C039744_.wvu.FilterData" localSheetId="0" hidden="1">'на 2026'!$A$6:$H$321</definedName>
    <definedName name="Z_A8E0CC39_8EAD_413A_A819_29B04F9DB631_.wvu.FilterData" localSheetId="0" hidden="1">'на 2026'!$A$6:$H$321</definedName>
    <definedName name="Z_A8EFE8CB_4B40_4A53_8B7A_29439E2B50D7_.wvu.FilterData" localSheetId="0" hidden="1">'на 2026'!$A$6:$H$321</definedName>
    <definedName name="Z_A90CCCFD_A73D_4A18_9736_DAA159DEF8B2_.wvu.FilterData" localSheetId="0" hidden="1">'на 2026'!$A$6:$H$321</definedName>
    <definedName name="Z_A9804B80_1B4F_4446_A593_9026125CB9AC_.wvu.FilterData" localSheetId="0" hidden="1">'на 2026'!$A$6:$H$321</definedName>
    <definedName name="Z_A98C96B5_CE3A_4FF9_B3E5_0DBB66ADC5BB_.wvu.FilterData" localSheetId="0" hidden="1">'на 2026'!$A$6:$E$120</definedName>
    <definedName name="Z_A9BB2943_E4B1_4809_A926_69F8C50E1CF2_.wvu.FilterData" localSheetId="0" hidden="1">'на 2026'!$A$6:$H$321</definedName>
    <definedName name="Z_A9CDA227_3AB4_47E5_BDAD_DC9C8085F264_.wvu.FilterData" localSheetId="0" hidden="1">'на 2026'!$A$6:$H$321</definedName>
    <definedName name="Z_AA2D48D6_A520_472C_A13E_9C86E59954B7_.wvu.FilterData" localSheetId="0" hidden="1">'на 2026'!$A$6:$H$321</definedName>
    <definedName name="Z_AA4923F0_2DE5_48DE_9578_26DA49DCEF22_.wvu.FilterData" localSheetId="0" hidden="1">'на 2026'!$A$6:$H$321</definedName>
    <definedName name="Z_AA4C7BF5_07E0_4095_B165_D2AF600190FA_.wvu.FilterData" localSheetId="0" hidden="1">'на 2026'!$A$6:$E$120</definedName>
    <definedName name="Z_AA8B8915_5E95_4F4A_B158_16ABCA984AC4_.wvu.FilterData" localSheetId="0" hidden="1">'на 2026'!$A$6:$H$321</definedName>
    <definedName name="Z_AAC4B5AB_1913_4D9C_A1FF_BD9345E009EB_.wvu.FilterData" localSheetId="0" hidden="1">'на 2026'!$A$6:$E$120</definedName>
    <definedName name="Z_AB20AEF7_931C_411F_91E6_F461408B5AE6_.wvu.FilterData" localSheetId="0" hidden="1">'на 2026'!$A$6:$H$321</definedName>
    <definedName name="Z_AB2CA4E1_728C_4B84_9ED8_1D760F2FA3DD_.wvu.FilterData" localSheetId="0" hidden="1">'на 2026'!$A$6:$H$130</definedName>
    <definedName name="Z_AB31A45A_63C5_43F9_A3D0_D56249C55246_.wvu.FilterData" localSheetId="0" hidden="1">'на 2026'!$A$6:$H$321</definedName>
    <definedName name="Z_AB6F92E9_DF9D_4C91_986B_A24ACE20A074_.wvu.FilterData" localSheetId="0" hidden="1">'на 2026'!$A$6:$H$321</definedName>
    <definedName name="Z_ABA75302_0F6D_4886_9D81_1818E8870CAA_.wvu.FilterData" localSheetId="0" hidden="1">'на 2026'!$A$2:$H$83</definedName>
    <definedName name="Z_ABAF42E6_6CD6_46B1_A0C6_0099C207BC1C_.wvu.FilterData" localSheetId="0" hidden="1">'на 2026'!$A$6:$H$321</definedName>
    <definedName name="Z_ABF07E15_3FB5_46FA_8B18_72FA32E3F1DA_.wvu.FilterData" localSheetId="0" hidden="1">'на 2026'!$A$6:$H$321</definedName>
    <definedName name="Z_AC33E3D4_2F38_4ED9_9F01_0B7B0C902606_.wvu.FilterData" localSheetId="0" hidden="1">'на 2026'!$A$6:$H$321</definedName>
    <definedName name="Z_ACDEB5D1_CE19_4C71_842B_129FDD4C0CAA_.wvu.FilterData" localSheetId="0" hidden="1">'на 2026'!$A$6:$H$321</definedName>
    <definedName name="Z_ACFE2E5A_B4BC_4793_B103_05F97C227772_.wvu.FilterData" localSheetId="0" hidden="1">'на 2026'!$A$6:$H$321</definedName>
    <definedName name="Z_AD079EA2_4E18_46EE_8E20_0C7923C917D2_.wvu.FilterData" localSheetId="0" hidden="1">'на 2026'!$A$6:$H$321</definedName>
    <definedName name="Z_AD5898B0_1899_4077_A04E_1C34FA0251BE_.wvu.FilterData" localSheetId="0" hidden="1">'на 2026'!$A$6:$H$321</definedName>
    <definedName name="Z_AD5FD28B_B163_4E28_9CF1_4D777A9C7F23_.wvu.FilterData" localSheetId="0" hidden="1">'на 2026'!$A$6:$H$321</definedName>
    <definedName name="Z_AD934D93_9D19_4302_B04D_1C468E593007_.wvu.FilterData" localSheetId="0" hidden="1">'на 2026'!$A$6:$H$130</definedName>
    <definedName name="Z_ADA9DB4F_5BB1_4224_8DA9_14C27A67B61C_.wvu.FilterData" localSheetId="0" hidden="1">'на 2026'!$A$6:$H$321</definedName>
    <definedName name="Z_ADC06DD5_2562_4295_B45A_51E89DBBD368_.wvu.FilterData" localSheetId="0" hidden="1">'на 2026'!$A$6:$H$321</definedName>
    <definedName name="Z_ADC07B81_DE66_492B_BBA5_997218302AD2_.wvu.FilterData" localSheetId="0" hidden="1">'на 2026'!$A$6:$H$321</definedName>
    <definedName name="Z_ADCA6102_5F4A_4E9A_9FA6_3620727B1711_.wvu.FilterData" localSheetId="0" hidden="1">'на 2026'!$A$6:$H$321</definedName>
    <definedName name="Z_ADE318A0_9CB5_431A_AF2B_D561B19631D9_.wvu.FilterData" localSheetId="0" hidden="1">'на 2026'!$A$6:$H$321</definedName>
    <definedName name="Z_ADEB3242_7660_4E37_BB66_F38B3721740A_.wvu.FilterData" localSheetId="0" hidden="1">'на 2026'!$A$6:$H$321</definedName>
    <definedName name="Z_ADF53E9B_9172_4E3F_AC45_4FF59160C1DB_.wvu.FilterData" localSheetId="0" hidden="1">'на 2026'!$A$6:$H$321</definedName>
    <definedName name="Z_AE10157D_AA82_450B_AADF_23D0A6A15F12_.wvu.FilterData" localSheetId="0" hidden="1">'на 2026'!$A$6:$H$321</definedName>
    <definedName name="Z_AE756036_9884_4A27_BC3D_80FA79A1443A_.wvu.FilterData" localSheetId="0" hidden="1">'на 2026'!$A$6:$H$321</definedName>
    <definedName name="Z_AE89DEB9_6F33_4C9D_9819_9D883A7AB3DB_.wvu.FilterData" localSheetId="0" hidden="1">'на 2026'!$A$6:$H$321</definedName>
    <definedName name="Z_AEB68FDB_733B_4E71_B527_DB78F63BA639_.wvu.FilterData" localSheetId="0" hidden="1">'на 2026'!$A$6:$H$321</definedName>
    <definedName name="Z_AED2ABF5_9707_4CFB_B8F8_DA241FA03270_.wvu.FilterData" localSheetId="0" hidden="1">'на 2026'!$A$6:$H$321</definedName>
    <definedName name="Z_AF01D870_77CB_46A2_A95B_3A27FF42EAA8_.wvu.FilterData" localSheetId="0" hidden="1">'на 2026'!$A$6:$E$120</definedName>
    <definedName name="Z_AF1AEFF5_9892_4FCB_BD3E_6CF1CEE1B71B_.wvu.FilterData" localSheetId="0" hidden="1">'на 2026'!$A$6:$H$321</definedName>
    <definedName name="Z_AF4D94A7_871B_4DAF_A524_EFBD1A653B6B_.wvu.FilterData" localSheetId="0" hidden="1">'на 2026'!$A$6:$H$321</definedName>
    <definedName name="Z_AF52B61E_FDEA_47EA_AEB5_644F9593AA6A_.wvu.FilterData" localSheetId="0" hidden="1">'на 2026'!$A$6:$H$321</definedName>
    <definedName name="Z_AF578863_5150_4761_94CC_531A4DF22DCE_.wvu.FilterData" localSheetId="0" hidden="1">'на 2026'!$A$6:$H$321</definedName>
    <definedName name="Z_AF5A4C14_51B2_4FAB_A1D5_7A115E23761D_.wvu.FilterData" localSheetId="0" hidden="1">'на 2026'!$A$6:$H$321</definedName>
    <definedName name="Z_AF672D94_5191_4C99_85DB_150D3B5D15E5_.wvu.FilterData" localSheetId="0" hidden="1">'на 2026'!$A$6:$H$321</definedName>
    <definedName name="Z_AF8A10EB_12F8_42BB_A217_4D3CF9334ECF_.wvu.FilterData" localSheetId="0" hidden="1">'на 2026'!$A$6:$H$321</definedName>
    <definedName name="Z_AFA81EB9_2671_4E2A_8E75_7C4A62B9444A_.wvu.FilterData" localSheetId="0" hidden="1">'на 2026'!$A$6:$H$321</definedName>
    <definedName name="Z_AFA87ECE_BB38_4D90_AF74_C6303A208C10_.wvu.FilterData" localSheetId="0" hidden="1">'на 2026'!$A$6:$H$321</definedName>
    <definedName name="Z_AFABF6AA_2F6E_48B0_98F8_213EA30990B1_.wvu.FilterData" localSheetId="0" hidden="1">'на 2026'!$A$6:$H$321</definedName>
    <definedName name="Z_AFC26506_1EE1_430F_B247_3257CE41958A_.wvu.FilterData" localSheetId="0" hidden="1">'на 2026'!$A$6:$H$321</definedName>
    <definedName name="Z_B00B4D71_156E_4DD9_93CC_1F392CBA035F_.wvu.FilterData" localSheetId="0" hidden="1">'на 2026'!$A$6:$H$321</definedName>
    <definedName name="Z_B02A9108_29B7_475C_910E_AFB38DD14570_.wvu.FilterData" localSheetId="0" hidden="1">'на 2026'!$A$6:$H$130</definedName>
    <definedName name="Z_B08F702D_598C_4757_8EBA_61C43DEACB86_.wvu.FilterData" localSheetId="0" hidden="1">'на 2026'!$A$6:$H$321</definedName>
    <definedName name="Z_B0A09DA5_3296_4211_80A1_7074015CC8EE_.wvu.FilterData" localSheetId="0" hidden="1">'на 2026'!$A$6:$H$321</definedName>
    <definedName name="Z_B0B61858_D248_4F0B_95EB_A53482FBF19B_.wvu.FilterData" localSheetId="0" hidden="1">'на 2026'!$A$6:$H$321</definedName>
    <definedName name="Z_B0BB7BD4_E507_4D19_A9BF_6595068A89B5_.wvu.FilterData" localSheetId="0" hidden="1">'на 2026'!$A$6:$H$321</definedName>
    <definedName name="Z_B0E0BA3C_DE22_4F32_91F8_7EFC47C05F3D_.wvu.FilterData" localSheetId="0" hidden="1">'на 2026'!$A$6:$H$321</definedName>
    <definedName name="Z_B0EB3ADC_D11C_49F0_9082_61596A6AECD2_.wvu.FilterData" localSheetId="0" hidden="1">'на 2026'!$A$6:$H$321</definedName>
    <definedName name="Z_B1092B1A_E83D_4B5A_8305_1FA97EA37480_.wvu.FilterData" localSheetId="0" hidden="1">'на 2026'!$A$6:$H$321</definedName>
    <definedName name="Z_B116361E_7ED4_4599_8694_C495BD23B202_.wvu.FilterData" localSheetId="0" hidden="1">'на 2026'!$A$6:$H$321</definedName>
    <definedName name="Z_B128763D_80F0_47B0_A951_7CE59556729E_.wvu.Cols" localSheetId="0" hidden="1">'на 2026'!#REF!</definedName>
    <definedName name="Z_B128763D_80F0_47B0_A951_7CE59556729E_.wvu.FilterData" localSheetId="0" hidden="1">'на 2026'!$A$6:$H$321</definedName>
    <definedName name="Z_B128763D_80F0_47B0_A951_7CE59556729E_.wvu.PrintArea" localSheetId="0" hidden="1">'на 2026'!$A$1:$H$129</definedName>
    <definedName name="Z_B128763D_80F0_47B0_A951_7CE59556729E_.wvu.PrintTitles" localSheetId="0" hidden="1">'на 2026'!$5:$6</definedName>
    <definedName name="Z_B1378FA2_C7F2_4FA5_BEB6_CCDDC18D3830_.wvu.FilterData" localSheetId="0" hidden="1">'на 2026'!$A$6:$H$321</definedName>
    <definedName name="Z_B180D137_9F25_4AD4_9057_37928F1867A8_.wvu.FilterData" localSheetId="0" hidden="1">'на 2026'!$A$6:$E$120</definedName>
    <definedName name="Z_B1D0B93A_F81F_4E74_9E40_29DDB999CFEA_.wvu.FilterData" localSheetId="0" hidden="1">'на 2026'!$A$6:$H$321</definedName>
    <definedName name="Z_B1FA2CF0_321B_4787_93E8_EB6D5C78D6B5_.wvu.FilterData" localSheetId="0" hidden="1">'на 2026'!$A$6:$H$321</definedName>
    <definedName name="Z_B246A3A0_6AE0_4610_AE7A_F7490C26DBCA_.wvu.FilterData" localSheetId="0" hidden="1">'на 2026'!$A$6:$H$321</definedName>
    <definedName name="Z_B29CC05F_A051_4D5E_AA04_7123811DC381_.wvu.FilterData" localSheetId="0" hidden="1">'на 2026'!$A$6:$H$321</definedName>
    <definedName name="Z_B2BF7470_FC16_4209_BBE7_32450735F82E_.wvu.FilterData" localSheetId="0" hidden="1">'на 2026'!$A$6:$H$130</definedName>
    <definedName name="Z_B2C2530A_B98E_4F24_AE19_86FE9357633B_.wvu.FilterData" localSheetId="0" hidden="1">'на 2026'!$A$6:$H$321</definedName>
    <definedName name="Z_B2D38EAC_E767_43A7_B7A2_621639FE347D_.wvu.FilterData" localSheetId="0" hidden="1">'на 2026'!$A$6:$E$120</definedName>
    <definedName name="Z_B2E9D1B9_C3FE_4F75_89F4_46F3E34C24E4_.wvu.FilterData" localSheetId="0" hidden="1">'на 2026'!$A$6:$H$321</definedName>
    <definedName name="Z_B2EB250A_4100_4D3B_871E_E2B7295D9402_.wvu.FilterData" localSheetId="0" hidden="1">'на 2026'!$A$6:$H$321</definedName>
    <definedName name="Z_B30FEF93_CDBE_4AC5_9298_7B65E13C3F79_.wvu.FilterData" localSheetId="0" hidden="1">'на 2026'!$A$6:$H$321</definedName>
    <definedName name="Z_B3114865_FFF9_40B7_B9E6_C3642102DCF9_.wvu.FilterData" localSheetId="0" hidden="1">'на 2026'!$A$6:$H$321</definedName>
    <definedName name="Z_B31B9652_96B1_4FE0_A16E_E9E1F7D5336C_.wvu.FilterData" localSheetId="0" hidden="1">'на 2026'!$A$6:$H$130</definedName>
    <definedName name="Z_B3339176_D3D0_4D7A_8AAB_C0B71F942A93_.wvu.FilterData" localSheetId="0" hidden="1">'на 2026'!$A$6:$E$120</definedName>
    <definedName name="Z_B341E668_5BE1_4910_987D_E649B8EFA420_.wvu.FilterData" localSheetId="0" hidden="1">'на 2026'!$A$6:$H$321</definedName>
    <definedName name="Z_B350A9CC_C225_45B2_AEE1_E6A61C6949F5_.wvu.FilterData" localSheetId="0" hidden="1">'на 2026'!$A$6:$H$321</definedName>
    <definedName name="Z_B3600A72_2219_4522_9D71_3438906DADEB_.wvu.FilterData" localSheetId="0" hidden="1">'на 2026'!$A$6:$H$321</definedName>
    <definedName name="Z_B3655F0F_A78B_43E5_BFD5_814C66A7690F_.wvu.FilterData" localSheetId="0" hidden="1">'на 2026'!$A$6:$H$321</definedName>
    <definedName name="Z_B37154B6_7225_4CD5_B905_C412730B8738_.wvu.FilterData" localSheetId="0" hidden="1">'на 2026'!$A$6:$H$321</definedName>
    <definedName name="Z_B3A64323_0A7F_4AA2_AE2D_8D5F36056DF2_.wvu.FilterData" localSheetId="0" hidden="1">'на 2026'!$A$6:$H$130</definedName>
    <definedName name="Z_B43684F8_ECE6_4404_BE6F_C546920CF795_.wvu.FilterData" localSheetId="0" hidden="1">'на 2026'!$A$6:$H$321</definedName>
    <definedName name="Z_B459A111_65F4_4BEC_AA64_C4CAF6ED354C_.wvu.FilterData" localSheetId="0" hidden="1">'на 2026'!$A$6:$H$321</definedName>
    <definedName name="Z_B45FAC42_679D_43AB_B511_9E5492CAC2DB_.wvu.FilterData" localSheetId="0" hidden="1">'на 2026'!$A$6:$E$120</definedName>
    <definedName name="Z_B4664012_8EB1_41B8_9463_1B5D10BC7A8B_.wvu.FilterData" localSheetId="0" hidden="1">'на 2026'!$A$6:$H$321</definedName>
    <definedName name="Z_B47A0A9E_665F_4B62_A9A6_650B391D5D49_.wvu.FilterData" localSheetId="0" hidden="1">'на 2026'!$A$6:$H$321</definedName>
    <definedName name="Z_B499C08D_A2E7_417F_A9B7_BFCE2B66534F_.wvu.FilterData" localSheetId="0" hidden="1">'на 2026'!$A$6:$H$321</definedName>
    <definedName name="Z_B4E448FF_1059_48E0_93CC_976057024FF4_.wvu.FilterData" localSheetId="0" hidden="1">'на 2026'!$A$6:$H$321</definedName>
    <definedName name="Z_B509A51A_98E0_4D86_A1E4_A5AB9AE9E52F_.wvu.FilterData" localSheetId="0" hidden="1">'на 2026'!$A$6:$H$321</definedName>
    <definedName name="Z_B537FA65_2A89_48F5_A855_62E73EDF1095_.wvu.FilterData" localSheetId="0" hidden="1">'на 2026'!$A$6:$H$321</definedName>
    <definedName name="Z_B543C7D0_E350_4DA4_A835_ADCB64A4D66D_.wvu.FilterData" localSheetId="0" hidden="1">'на 2026'!$A$6:$H$321</definedName>
    <definedName name="Z_B5533D56_E1AE_4DE7_8436_EF9CA55A4943_.wvu.FilterData" localSheetId="0" hidden="1">'на 2026'!$A$6:$H$321</definedName>
    <definedName name="Z_B56BEF44_39DC_4F5B_A5E5_157C237832AF_.wvu.FilterData" localSheetId="0" hidden="1">'на 2026'!$A$6:$E$120</definedName>
    <definedName name="Z_B56D1AC8_1E6D_460F_9DC1_F4C1FAF74719_.wvu.FilterData" localSheetId="0" hidden="1">'на 2026'!$A$6:$H$130</definedName>
    <definedName name="Z_B575149D_1AE3_4570_9C6E_DBCC60810C82_.wvu.FilterData" localSheetId="0" hidden="1">'на 2026'!$A$6:$H$321</definedName>
    <definedName name="Z_B586CF28_678F_482F_92B6_D9FFDF9A8E89_.wvu.FilterData" localSheetId="0" hidden="1">'на 2026'!$A$6:$H$321</definedName>
    <definedName name="Z_B587D026_2AF5_4CC2_A53E_B9529D16ECE2_.wvu.FilterData" localSheetId="0" hidden="1">'на 2026'!$A$6:$H$321</definedName>
    <definedName name="Z_B5A6FE62_B66C_45B1_AF17_B7686B0B3A3F_.wvu.FilterData" localSheetId="0" hidden="1">'на 2026'!$A$6:$H$321</definedName>
    <definedName name="Z_B603D180_E09A_4B9C_810F_9423EBA4A0EA_.wvu.FilterData" localSheetId="0" hidden="1">'на 2026'!$A$6:$H$321</definedName>
    <definedName name="Z_B6077AD6_25A6_43DC_B95C_4B7FBCD7CC01_.wvu.FilterData" localSheetId="0" hidden="1">'на 2026'!$A$6:$H$321</definedName>
    <definedName name="Z_B612E446_4A36_4FFA_9AC9_A646BBECE898_.wvu.FilterData" localSheetId="0" hidden="1">'на 2026'!$A$6:$H$321</definedName>
    <definedName name="Z_B65F4048_AA12_469D_8B96_24BB5913119D_.wvu.FilterData" localSheetId="0" hidden="1">'на 2026'!$A$6:$H$321</definedName>
    <definedName name="Z_B666AFF1_6658_457A_A768_4BF1349F009A_.wvu.FilterData" localSheetId="0" hidden="1">'на 2026'!$A$6:$H$321</definedName>
    <definedName name="Z_B66BBCBF_067E_42C7_BE6C_6415AFB60A65_.wvu.FilterData" localSheetId="0" hidden="1">'на 2026'!$A$6:$H$321</definedName>
    <definedName name="Z_B6905262_5697_4A34_A943_B6A051B86476_.wvu.FilterData" localSheetId="0" hidden="1">'на 2026'!$A$6:$H$321</definedName>
    <definedName name="Z_B698776A_6A96_445D_9813_F5440DD90495_.wvu.FilterData" localSheetId="0" hidden="1">'на 2026'!$A$6:$H$321</definedName>
    <definedName name="Z_B6A4491A_15BE_4ACD_BF86_3DFC0AEDE0CD_.wvu.FilterData" localSheetId="0" hidden="1">'на 2026'!$A$6:$H$321</definedName>
    <definedName name="Z_B6BED520_C499_423E_A642_B3FCFF90AED9_.wvu.FilterData" localSheetId="0" hidden="1">'на 2026'!$A$6:$H$321</definedName>
    <definedName name="Z_B6D72401_10F2_4D08_9A2D_EC1E2043D946_.wvu.FilterData" localSheetId="0" hidden="1">'на 2026'!$A$6:$H$321</definedName>
    <definedName name="Z_B6D87B20_8796_430F_902C_37124EB58769_.wvu.FilterData" localSheetId="0" hidden="1">'на 2026'!$A$6:$H$321</definedName>
    <definedName name="Z_B6DEF2CB_898F_470A_9CB1_5612CE197E85_.wvu.FilterData" localSheetId="0" hidden="1">'на 2026'!$A$6:$H$321</definedName>
    <definedName name="Z_B6F11AB1_40C8_4880_BE42_1C35664CF325_.wvu.FilterData" localSheetId="0" hidden="1">'на 2026'!$A$6:$H$321</definedName>
    <definedName name="Z_B703C2AF_25A1_4BCF_8C69_FAD8EF9300BB_.wvu.FilterData" localSheetId="0" hidden="1">'на 2026'!$A$6:$H$321</definedName>
    <definedName name="Z_B721F8C2_99B0_4335_BADD_A35948C552CA_.wvu.FilterData" localSheetId="0" hidden="1">'на 2026'!$A$6:$H$321</definedName>
    <definedName name="Z_B736B334_F8CF_4A1D_A747_B2B8CF3F3731_.wvu.FilterData" localSheetId="0" hidden="1">'на 2026'!$A$6:$H$321</definedName>
    <definedName name="Z_B7A22467_168B_475A_AC6B_F744F4990F6A_.wvu.FilterData" localSheetId="0" hidden="1">'на 2026'!$A$6:$H$321</definedName>
    <definedName name="Z_B7A4DC29_6CA3_48BD_BD2B_5EA61D250392_.wvu.FilterData" localSheetId="0" hidden="1">'на 2026'!$A$6:$E$120</definedName>
    <definedName name="Z_B7AA87B6_FA60_4A3A_B9B3_E470B82E05DB_.wvu.FilterData" localSheetId="0" hidden="1">'на 2026'!$A$6:$H$321</definedName>
    <definedName name="Z_B7C9BFF2_E3A7_46F0_810B_695A2A781BB5_.wvu.FilterData" localSheetId="0" hidden="1">'на 2026'!$A$6:$H$321</definedName>
    <definedName name="Z_B7D9DE91_6329_4AB9_BB45_131E306E53B9_.wvu.FilterData" localSheetId="0" hidden="1">'на 2026'!$A$6:$H$321</definedName>
    <definedName name="Z_B7F67755_3086_43A6_86E7_370F80E61BD0_.wvu.FilterData" localSheetId="0" hidden="1">'на 2026'!$A$6:$E$120</definedName>
    <definedName name="Z_B8283716_285A_45D5_8283_DCA7A3C9CFC7_.wvu.FilterData" localSheetId="0" hidden="1">'на 2026'!$A$6:$H$321</definedName>
    <definedName name="Z_B858041A_E0C9_4C5A_A736_A0DA4684B712_.wvu.FilterData" localSheetId="0" hidden="1">'на 2026'!$A$6:$H$321</definedName>
    <definedName name="Z_B868509C_6D12_470F_BC92_A8CD1BF76067_.wvu.FilterData" localSheetId="0" hidden="1">'на 2026'!$A$6:$H$130</definedName>
    <definedName name="Z_B88DEA47_DC50_452B_A428_57311C34DA8D_.wvu.FilterData" localSheetId="0" hidden="1">'на 2026'!$A$6:$H$321</definedName>
    <definedName name="Z_B898A439_2A40_408A_B02D_FB1508A09127_.wvu.FilterData" localSheetId="0" hidden="1">'на 2026'!$A$6:$H$321</definedName>
    <definedName name="Z_B8A45854_EBFF_49DF_A473_1D4385A7C5CE_.wvu.FilterData" localSheetId="0" hidden="1">'на 2026'!$A$6:$H$321</definedName>
    <definedName name="Z_B8A69A17_5233_4437_9836_A565D0A71BE2_.wvu.FilterData" localSheetId="0" hidden="1">'на 2026'!$A$6:$H$130</definedName>
    <definedName name="Z_B8D93461_115C_44C0_8FCB_7D09A8341C96_.wvu.FilterData" localSheetId="0" hidden="1">'на 2026'!$A$6:$H$321</definedName>
    <definedName name="Z_B8EDA240_D337_4165_927F_4408D011F4B1_.wvu.FilterData" localSheetId="0" hidden="1">'на 2026'!$A$6:$H$321</definedName>
    <definedName name="Z_B908EE8E_4AFB_4152_A270_8C591D48DDA3_.wvu.FilterData" localSheetId="0" hidden="1">'на 2026'!$A$6:$H$321</definedName>
    <definedName name="Z_B91BEDAF_4032_4CF8_A105_EDDE5D66D815_.wvu.FilterData" localSheetId="0" hidden="1">'на 2026'!$A$6:$H$321</definedName>
    <definedName name="Z_B94999B0_3597_431C_9F36_97A338C842BB_.wvu.FilterData" localSheetId="0" hidden="1">'на 2026'!$A$6:$H$321</definedName>
    <definedName name="Z_B95E14EF_521C_4FC0_A5B5_C501D6B5DE94_.wvu.FilterData" localSheetId="0" hidden="1">'на 2026'!$A$6:$H$321</definedName>
    <definedName name="Z_B9A29D57_1D84_4BB4_A72C_EF14D2D8DD4E_.wvu.FilterData" localSheetId="0" hidden="1">'на 2026'!$A$6:$H$321</definedName>
    <definedName name="Z_B9E4A290_7C7B_4FC4_B3B5_77FC903959FC_.wvu.FilterData" localSheetId="0" hidden="1">'на 2026'!$A$6:$H$321</definedName>
    <definedName name="Z_B9FDB936_DEDC_405B_AC55_3262523808BE_.wvu.FilterData" localSheetId="0" hidden="1">'на 2026'!$A$6:$H$321</definedName>
    <definedName name="Z_BA24097B_2D5B_4D80_B593_A087A6D3938E_.wvu.FilterData" localSheetId="0" hidden="1">'на 2026'!$A$6:$H$321</definedName>
    <definedName name="Z_BA3AFA30_F6D5_4493_984A_74229D7E647F_.wvu.FilterData" localSheetId="0" hidden="1">'на 2026'!$A$6:$H$321</definedName>
    <definedName name="Z_BAB4825B_2E54_4A6C_A72D_1F8E7B4FEFFB_.wvu.FilterData" localSheetId="0" hidden="1">'на 2026'!$A$6:$H$321</definedName>
    <definedName name="Z_BAB496C7_F068_462D_B45E_C1CA5D288ECB_.wvu.FilterData" localSheetId="0" hidden="1">'на 2026'!$A$6:$H$321</definedName>
    <definedName name="Z_BAE7952F_BC73_41FD_A14D_A9A85DFDEF2F_.wvu.FilterData" localSheetId="0" hidden="1">'на 2026'!$A$6:$H$321</definedName>
    <definedName name="Z_BAFB3A8F_5ACD_4C4A_A33C_831C754D88C0_.wvu.FilterData" localSheetId="0" hidden="1">'на 2026'!$A$6:$H$321</definedName>
    <definedName name="Z_BB12E75B_C0CD_4F27_B16D_E901B605B487_.wvu.FilterData" localSheetId="0" hidden="1">'на 2026'!$A$6:$H$321</definedName>
    <definedName name="Z_BB313732_48CA_4CE5_BCEB_2B8FBF05A4EA_.wvu.FilterData" localSheetId="0" hidden="1">'на 2026'!$A$6:$H$321</definedName>
    <definedName name="Z_BB73C391_AF2C_4D70_9E8E_42AEE02936FB_.wvu.FilterData" localSheetId="0" hidden="1">'на 2026'!$A$6:$H$321</definedName>
    <definedName name="Z_BB77D9E4_BD90_46B2_B35E_AAE53CD24BB8_.wvu.FilterData" localSheetId="0" hidden="1">'на 2026'!$A$6:$H$321</definedName>
    <definedName name="Z_BB8AF508_3D02_4D84_A6EB_5A5E5B195A63_.wvu.FilterData" localSheetId="0" hidden="1">'на 2026'!$A$6:$H$321</definedName>
    <definedName name="Z_BB985D69_17DC_480D_BAE6_22326FC5DE8D_.wvu.FilterData" localSheetId="0" hidden="1">'на 2026'!$A$6:$H$321</definedName>
    <definedName name="Z_BBDCCB0D_0755_4A32_90E5_5971E528D3D3_.wvu.FilterData" localSheetId="0" hidden="1">'на 2026'!$A$6:$H$321</definedName>
    <definedName name="Z_BBED0997_5705_4C3C_95F1_5444E893BE19_.wvu.FilterData" localSheetId="0" hidden="1">'на 2026'!$A$6:$H$321</definedName>
    <definedName name="Z_BC09D690_D177_4FC8_AE1F_8F0F0D5C6ECD_.wvu.FilterData" localSheetId="0" hidden="1">'на 2026'!$A$6:$H$321</definedName>
    <definedName name="Z_BC202F3F_4E55_462F_AFE4_24E3BB6517B3_.wvu.FilterData" localSheetId="0" hidden="1">'на 2026'!$A$6:$H$321</definedName>
    <definedName name="Z_BC3E19A9_EC88_4356_86D0_775CEF676304_.wvu.FilterData" localSheetId="0" hidden="1">'на 2026'!$A$6:$H$321</definedName>
    <definedName name="Z_BC60E000_366E_42CD_A01C_50A3635BEBCF_.wvu.FilterData" localSheetId="0" hidden="1">'на 2026'!$A$6:$H$321</definedName>
    <definedName name="Z_BC6910FC_42F8_457B_8F8D_9BC0111CE283_.wvu.FilterData" localSheetId="0" hidden="1">'на 2026'!$A$6:$H$321</definedName>
    <definedName name="Z_BC6F809F_AC47_40B9_89F0_DED73C273CA2_.wvu.FilterData" localSheetId="0" hidden="1">'на 2026'!$A$6:$H$321</definedName>
    <definedName name="Z_BCCA418B_2550_49EF_B18C_E7FF7FD4F70E_.wvu.FilterData" localSheetId="0" hidden="1">'на 2026'!$A$6:$H$321</definedName>
    <definedName name="Z_BCD07E9A_8689_4B9C_BA91_8604AE8338A3_.wvu.FilterData" localSheetId="0" hidden="1">'на 2026'!$A$6:$H$321</definedName>
    <definedName name="Z_BCE91E07_DAD2_4959_9C13_298E5E879256_.wvu.FilterData" localSheetId="0" hidden="1">'на 2026'!$A$6:$H$321</definedName>
    <definedName name="Z_BCF65237_BF57_4D05_AF7D_B308B711FA15_.wvu.FilterData" localSheetId="0" hidden="1">'на 2026'!$A$6:$H$321</definedName>
    <definedName name="Z_BD08DE99_B722_4C7F_897B_080446202D0F_.wvu.FilterData" localSheetId="0" hidden="1">'на 2026'!$A$6:$H$321</definedName>
    <definedName name="Z_BD1EB88E_B1FC_4A13_8F57_33CB71A9430D_.wvu.FilterData" localSheetId="0" hidden="1">'на 2026'!$A$6:$H$321</definedName>
    <definedName name="Z_BD43FB27_5C5A_40CF_A333_A059BA765D4E_.wvu.FilterData" localSheetId="0" hidden="1">'на 2026'!$A$6:$H$321</definedName>
    <definedName name="Z_BD690439_1CC5_4E37_A0E9_1B65A930CD21_.wvu.FilterData" localSheetId="0" hidden="1">'на 2026'!$A$6:$H$321</definedName>
    <definedName name="Z_BD707806_8F10_492F_81AE_A7900A187828_.wvu.FilterData" localSheetId="0" hidden="1">'на 2026'!$A$2:$H$83</definedName>
    <definedName name="Z_BD7FE344_F8E6_400C_ABEF_EF258B623A43_.wvu.FilterData" localSheetId="0" hidden="1">'на 2026'!$A$6:$H$321</definedName>
    <definedName name="Z_BD822A95_4AA3_4CF6_94E8_04D2B9283308_.wvu.FilterData" localSheetId="0" hidden="1">'на 2026'!$A$6:$H$321</definedName>
    <definedName name="Z_BDB74E54_0AF7_460C_8F85_9BD4716954D5_.wvu.FilterData" localSheetId="0" hidden="1">'на 2026'!$A$6:$H$321</definedName>
    <definedName name="Z_BDCE2A62_8651_410B_9F91_324570D5D309_.wvu.FilterData" localSheetId="0" hidden="1">'на 2026'!$A$6:$H$321</definedName>
    <definedName name="Z_BDD573CF_BFE0_4002_B5F7_E438A5DAD635_.wvu.FilterData" localSheetId="0" hidden="1">'на 2026'!$A$6:$H$321</definedName>
    <definedName name="Z_BE196461_219B_47D6_A250_412AE8B00920_.wvu.FilterData" localSheetId="0" hidden="1">'на 2026'!$A$6:$H$321</definedName>
    <definedName name="Z_BE34DAD4_4A0A_4E88_B75B_FC1355A3DB9B_.wvu.FilterData" localSheetId="0" hidden="1">'на 2026'!$A$6:$H$321</definedName>
    <definedName name="Z_BE39DA1B_E842_4CA3_8A19_BEFC1E05578D_.wvu.FilterData" localSheetId="0" hidden="1">'на 2026'!$A$6:$H$321</definedName>
    <definedName name="Z_BE3F7214_4B0C_40FA_B4F7_B0F38416BCEF_.wvu.FilterData" localSheetId="0" hidden="1">'на 2026'!$A$6:$H$321</definedName>
    <definedName name="Z_BE41C01B_5C79_4BA0_8F6F_0E99B8B69C13_.wvu.FilterData" localSheetId="0" hidden="1">'на 2026'!$A$6:$H$321</definedName>
    <definedName name="Z_BE442298_736F_47F5_9592_76FFCCDA59DB_.wvu.FilterData" localSheetId="0" hidden="1">'на 2026'!$A$6:$E$120</definedName>
    <definedName name="Z_BE493141_BDA3_49D9_A030_4FFD7C06A521_.wvu.FilterData" localSheetId="0" hidden="1">'на 2026'!$A$6:$H$321</definedName>
    <definedName name="Z_BE608131_820B_426D_9C60_5BF56E8A58AB_.wvu.FilterData" localSheetId="0" hidden="1">'на 2026'!$A$6:$H$321</definedName>
    <definedName name="Z_BE6B1708_951F_4834_B0E1_EB03AAA7B777_.wvu.FilterData" localSheetId="0" hidden="1">'на 2026'!$A$6:$H$321</definedName>
    <definedName name="Z_BE77BE25_FFF1_48BF_88EC_954BC4604232_.wvu.FilterData" localSheetId="0" hidden="1">'на 2026'!$A$6:$H$321</definedName>
    <definedName name="Z_BE842559_6B14_41AC_A92A_4E50A6CE8B79_.wvu.FilterData" localSheetId="0" hidden="1">'на 2026'!$A$6:$H$321</definedName>
    <definedName name="Z_BE97AC31_BFEB_4520_BC44_68B0C987C70A_.wvu.FilterData" localSheetId="0" hidden="1">'на 2026'!$A$6:$H$321</definedName>
    <definedName name="Z_BEA0FDBA_BB07_4C19_8BBD_5E57EE395C09_.wvu.FilterData" localSheetId="0" hidden="1">'на 2026'!$A$6:$H$130</definedName>
    <definedName name="Z_BEA0FDBA_BB07_4C19_8BBD_5E57EE395C09_.wvu.PrintArea" localSheetId="0" hidden="1">'на 2026'!$A$1:$H$131</definedName>
    <definedName name="Z_BEA0FDBA_BB07_4C19_8BBD_5E57EE395C09_.wvu.PrintTitles" localSheetId="0" hidden="1">'на 2026'!$5:$6</definedName>
    <definedName name="Z_BF22223F_B516_45E8_9C4B_DD4CB4CE2C48_.wvu.FilterData" localSheetId="0" hidden="1">'на 2026'!$A$6:$H$321</definedName>
    <definedName name="Z_BF2AD7C1_DE06_4BF3_8983_EA21C3BAC475_.wvu.FilterData" localSheetId="0" hidden="1">'на 2026'!$A$6:$H$321</definedName>
    <definedName name="Z_BF637C80_8201_4090_9CCD_1BDD42F55943_.wvu.FilterData" localSheetId="0" hidden="1">'на 2026'!$A$6:$H$321</definedName>
    <definedName name="Z_BF65F093_304D_44F0_BF26_E5F8F9093CF5_.wvu.FilterData" localSheetId="0" hidden="1">'на 2026'!$A$6:$H$59</definedName>
    <definedName name="Z_C02D2AC3_00AB_4B4C_8299_349FC338B994_.wvu.FilterData" localSheetId="0" hidden="1">'на 2026'!$A$6:$H$321</definedName>
    <definedName name="Z_C068A1BC_E359_4617_810B_FD9BEB808E56_.wvu.FilterData" localSheetId="0" hidden="1">'на 2026'!$A$6:$H$321</definedName>
    <definedName name="Z_C06B54EB_7783_4454_98A9_667EC52BEC0B_.wvu.FilterData" localSheetId="0" hidden="1">'на 2026'!$A$6:$H$321</definedName>
    <definedName name="Z_C06BB675_61CE_4295_98F9_52A9287C7451_.wvu.FilterData" localSheetId="0" hidden="1">'на 2026'!$A$6:$H$321</definedName>
    <definedName name="Z_C0707D2A_55C1_490E_930C_3A938EA2EF06_.wvu.FilterData" localSheetId="0" hidden="1">'на 2026'!$A$6:$H$321</definedName>
    <definedName name="Z_C0D9922E_D77C_4108_B10F_59CBDEE07E01_.wvu.FilterData" localSheetId="0" hidden="1">'на 2026'!$A$6:$H$321</definedName>
    <definedName name="Z_C0E14968_138D_48A2_9D67_80D62DD131B4_.wvu.FilterData" localSheetId="0" hidden="1">'на 2026'!$A$6:$H$321</definedName>
    <definedName name="Z_C0ED18A2_48B4_4C82_979B_4B80DB79BC08_.wvu.FilterData" localSheetId="0" hidden="1">'на 2026'!$A$6:$H$321</definedName>
    <definedName name="Z_C106F923_AD55_472E_86A3_2C4C13F084E8_.wvu.FilterData" localSheetId="0" hidden="1">'на 2026'!$A$6:$H$321</definedName>
    <definedName name="Z_C140C6EF_B272_4886_8555_3A3DB8A6C4A0_.wvu.FilterData" localSheetId="0" hidden="1">'на 2026'!$A$6:$H$321</definedName>
    <definedName name="Z_C14C28B9_3A8B_4F55_AC1E_B6D3DA6398D5_.wvu.FilterData" localSheetId="0" hidden="1">'на 2026'!$A$6:$H$321</definedName>
    <definedName name="Z_C23A6852_0C57_4F42_973D_B4F06834E4D3_.wvu.FilterData" localSheetId="0" hidden="1">'на 2026'!$A$6:$H$321</definedName>
    <definedName name="Z_C26898B8_2A24_453B_9B20_504D56309465_.wvu.FilterData" localSheetId="0" hidden="1">'на 2026'!$A$6:$H$321</definedName>
    <definedName name="Z_C276A679_E43E_444B_B0E9_B307A301A03A_.wvu.FilterData" localSheetId="0" hidden="1">'на 2026'!$A$6:$H$321</definedName>
    <definedName name="Z_C27BA0A8_746D_45AD_B889_823A6BAE07E3_.wvu.FilterData" localSheetId="0" hidden="1">'на 2026'!$A$6:$H$321</definedName>
    <definedName name="Z_C2CB459F_7FD6_4B1B_96BE_4FB4C3354701_.wvu.FilterData" localSheetId="0" hidden="1">'на 2026'!$A$6:$H$321</definedName>
    <definedName name="Z_C2E7FF11_4F7B_4EA9_AD45_A8385AC4BC24_.wvu.FilterData" localSheetId="0" hidden="1">'на 2026'!$A$6:$E$120</definedName>
    <definedName name="Z_C2EFA1FD_449D_47F2_B7E9_2EBC23C15369_.wvu.FilterData" localSheetId="0" hidden="1">'на 2026'!$A$6:$H$321</definedName>
    <definedName name="Z_C35C56D1_B129_4866_84BA_2C2957BC8254_.wvu.FilterData" localSheetId="0" hidden="1">'на 2026'!$A$6:$H$321</definedName>
    <definedName name="Z_C3CDAA88_5D4D_45D4_84AA_E9ED1D8AB5A7_.wvu.FilterData" localSheetId="0" hidden="1">'на 2026'!$A$6:$H$321</definedName>
    <definedName name="Z_C3D34B5D_6799_4BD9_87E7_BF5B8221D94B_.wvu.FilterData" localSheetId="0" hidden="1">'на 2026'!$A$6:$H$321</definedName>
    <definedName name="Z_C3E7B974_7E68_49C9_8A66_DEBBC3D71CB8_.wvu.FilterData" localSheetId="0" hidden="1">'на 2026'!$A$6:$E$120</definedName>
    <definedName name="Z_C3E97E4D_03A9_422E_8E65_116E90E7DE0A_.wvu.FilterData" localSheetId="0" hidden="1">'на 2026'!$A$6:$H$321</definedName>
    <definedName name="Z_C3F3D860_2F1A_4C32_B400_B583CD37FF65_.wvu.FilterData" localSheetId="0" hidden="1">'на 2026'!$A$6:$H$321</definedName>
    <definedName name="Z_C41AC6AA_1915_4D86_9A0C_F50D2748B7D5_.wvu.FilterData" localSheetId="0" hidden="1">'на 2026'!$A$6:$H$321</definedName>
    <definedName name="Z_C4456EF4_CF59_4991_B229_6153353D7E80_.wvu.FilterData" localSheetId="0" hidden="1">'на 2026'!$A$6:$H$321</definedName>
    <definedName name="Z_C46A80BC_35BE_4308_9B99_85AB4A130AD8_.wvu.FilterData" localSheetId="0" hidden="1">'на 2026'!$A$6:$H$321</definedName>
    <definedName name="Z_C47D5376_4107_461D_B353_0F0CCA5A27B8_.wvu.FilterData" localSheetId="0" hidden="1">'на 2026'!$A$6:$E$120</definedName>
    <definedName name="Z_C4A81194_E272_4927_9E06_D47C43E50753_.wvu.FilterData" localSheetId="0" hidden="1">'на 2026'!$A$6:$H$321</definedName>
    <definedName name="Z_C4E388F3_F33E_45AF_8E75_3BD450853C20_.wvu.FilterData" localSheetId="0" hidden="1">'на 2026'!$A$6:$H$321</definedName>
    <definedName name="Z_C5295FD2_980F_441E_9ED7_BA1FBBB9CF54_.wvu.FilterData" localSheetId="0" hidden="1">'на 2026'!$A$6:$H$321</definedName>
    <definedName name="Z_C55D9313_9108_41CA_AD0E_FE2F7292C638_.wvu.FilterData" localSheetId="0" hidden="1">'на 2026'!$A$6:$E$120</definedName>
    <definedName name="Z_C5742C05_5023_4D3B_BBAB_679EC7F61467_.wvu.FilterData" localSheetId="0" hidden="1">'на 2026'!$A$6:$H$321</definedName>
    <definedName name="Z_C5A38A18_427F_40C3_A14B_55DA8E81FB09_.wvu.FilterData" localSheetId="0" hidden="1">'на 2026'!$A$6:$H$321</definedName>
    <definedName name="Z_C5D84F85_3611_4C2A_903D_ECFF3A3DA3D9_.wvu.FilterData" localSheetId="0" hidden="1">'на 2026'!$A$6:$E$120</definedName>
    <definedName name="Z_C627E3EC_6099_4D8D_A0AF_EA2CA6FD9128_.wvu.FilterData" localSheetId="0" hidden="1">'на 2026'!$A$6:$H$321</definedName>
    <definedName name="Z_C636DE0B_BC5D_45AA_89BD_B628CA1FE119_.wvu.FilterData" localSheetId="0" hidden="1">'на 2026'!$A$6:$H$321</definedName>
    <definedName name="Z_C64B304D_8D18_4BBF_B3F7_BCB025A35D1F_.wvu.FilterData" localSheetId="0" hidden="1">'на 2026'!$A$6:$H$321</definedName>
    <definedName name="Z_C70C85CF_5ADB_4631_87C7_BA23E9BE3196_.wvu.FilterData" localSheetId="0" hidden="1">'на 2026'!$A$6:$H$321</definedName>
    <definedName name="Z_C70E2433_F0E2_43A6_B551_F2BC2A19BB67_.wvu.FilterData" localSheetId="0" hidden="1">'на 2026'!$A$6:$H$321</definedName>
    <definedName name="Z_C724E918_D9E1_49FD_BF22_DDB90B7F8E3F_.wvu.FilterData" localSheetId="0" hidden="1">'на 2026'!$A$6:$H$321</definedName>
    <definedName name="Z_C74598AC_1D4B_466D_8455_294C1A2E69BB_.wvu.FilterData" localSheetId="0" hidden="1">'на 2026'!$A$6:$E$120</definedName>
    <definedName name="Z_C745CD1F_9AA3_43D8_A7DA_ABDAF8508B62_.wvu.FilterData" localSheetId="0" hidden="1">'на 2026'!$A$6:$H$321</definedName>
    <definedName name="Z_C7753AEA_8589_448F_8097_BFDEC475C7EB_.wvu.FilterData" localSheetId="0" hidden="1">'на 2026'!$A$6:$H$321</definedName>
    <definedName name="Z_C77795A2_6414_4CC8_AA0C_59805D660811_.wvu.FilterData" localSheetId="0" hidden="1">'на 2026'!$A$6:$H$321</definedName>
    <definedName name="Z_C79A79F7_9412_4E32_AED8_B3E5CEF3BF05_.wvu.FilterData" localSheetId="0" hidden="1">'на 2026'!$A$6:$H$321</definedName>
    <definedName name="Z_C7B45388_19BF_40B6_BABC_45E74244A2D0_.wvu.FilterData" localSheetId="0" hidden="1">'на 2026'!$A$6:$H$321</definedName>
    <definedName name="Z_C7BE5FDB_BA5F_4FAB_A0AE_25AE932FDC80_.wvu.FilterData" localSheetId="0" hidden="1">'на 2026'!$A$6:$H$321</definedName>
    <definedName name="Z_C7C4513B_A5A7_400E_B605_47E97C94E5D3_.wvu.FilterData" localSheetId="0" hidden="1">'на 2026'!$A$6:$H$321</definedName>
    <definedName name="Z_C7C64E17_05B7_45D2_8C2E_DC9F64D44430_.wvu.FilterData" localSheetId="0" hidden="1">'на 2026'!$A$6:$H$321</definedName>
    <definedName name="Z_C7DB809B_EB90_4CA8_929B_8A5AA3E83B84_.wvu.FilterData" localSheetId="0" hidden="1">'на 2026'!$A$6:$H$321</definedName>
    <definedName name="Z_C7E20E3E_9EFC_468B_B8E7_8CC7B0A619FB_.wvu.FilterData" localSheetId="0" hidden="1">'на 2026'!$A$6:$H$321</definedName>
    <definedName name="Z_C84F2BDE_C59B_4946_9050_3D804EB14464_.wvu.FilterData" localSheetId="0" hidden="1">'на 2026'!$A$6:$H$321</definedName>
    <definedName name="Z_C8544891_FA2D_4348_8F5A_3864908C96CE_.wvu.FilterData" localSheetId="0" hidden="1">'на 2026'!$A$6:$H$321</definedName>
    <definedName name="Z_C8579552_11B1_4140_9659_E1DA02EF9DD1_.wvu.FilterData" localSheetId="0" hidden="1">'на 2026'!$A$6:$H$321</definedName>
    <definedName name="Z_C8B7C7CD_D009_4B76_94B5_71B66354E25C_.wvu.FilterData" localSheetId="0" hidden="1">'на 2026'!$A$6:$H$321</definedName>
    <definedName name="Z_C8C7D91A_0101_429D_A7C4_25C2A366909A_.wvu.Cols" localSheetId="0" hidden="1">'на 2026'!#REF!,'на 2026'!#REF!</definedName>
    <definedName name="Z_C8C7D91A_0101_429D_A7C4_25C2A366909A_.wvu.FilterData" localSheetId="0" hidden="1">'на 2026'!$A$6:$H$59</definedName>
    <definedName name="Z_C8C7D91A_0101_429D_A7C4_25C2A366909A_.wvu.Rows" localSheetId="0" hidden="1">'на 2026'!#REF!,'на 2026'!#REF!,'на 2026'!#REF!,'на 2026'!#REF!,'на 2026'!#REF!,'на 2026'!#REF!,'на 2026'!#REF!,'на 2026'!#REF!,'на 2026'!#REF!,'на 2026'!#REF!</definedName>
    <definedName name="Z_C8FB5055_5D29_4CCE_A74B_A7C8F8D2C26C_.wvu.FilterData" localSheetId="0" hidden="1">'на 2026'!$A$6:$H$321</definedName>
    <definedName name="Z_C8FF8D09_DF5A_4EFB_8CB1_310C7A1EBCB9_.wvu.FilterData" localSheetId="0" hidden="1">'на 2026'!$A$6:$H$321</definedName>
    <definedName name="Z_C9081176_529C_43E8_8E20_8AC24E7C2D35_.wvu.FilterData" localSheetId="0" hidden="1">'на 2026'!$A$6:$H$321</definedName>
    <definedName name="Z_C90F2B0C_14E5_4304_8143_D1EFE4D1F10F_.wvu.FilterData" localSheetId="0" hidden="1">'на 2026'!$A$6:$H$321</definedName>
    <definedName name="Z_C92DFED3_0457_4ADD_A0DC_DCDA692FFBED_.wvu.FilterData" localSheetId="0" hidden="1">'на 2026'!$A$6:$H$321</definedName>
    <definedName name="Z_C9339390_6849_4952_8898_4133E1235E89_.wvu.FilterData" localSheetId="0" hidden="1">'на 2026'!$A$6:$H$321</definedName>
    <definedName name="Z_C94FB5D5_E515_4327_B4DC_AC3D7C1A6363_.wvu.FilterData" localSheetId="0" hidden="1">'на 2026'!$A$6:$H$321</definedName>
    <definedName name="Z_C97ACF3E_ACD3_4C9D_94FA_EA6F3D46505E_.wvu.FilterData" localSheetId="0" hidden="1">'на 2026'!$A$6:$H$321</definedName>
    <definedName name="Z_C98B4A4E_FC1F_45B3_ABB0_7DC9BD4B8057_.wvu.FilterData" localSheetId="0" hidden="1">'на 2026'!$A$6:$E$120</definedName>
    <definedName name="Z_C9A5AE8B_0A38_4D54_B36F_AFD2A577F3EF_.wvu.FilterData" localSheetId="0" hidden="1">'на 2026'!$A$6:$H$321</definedName>
    <definedName name="Z_CA381BF3_4D89_40C7_A449_F868E7227C70_.wvu.FilterData" localSheetId="0" hidden="1">'на 2026'!$A$6:$H$321</definedName>
    <definedName name="Z_CA384592_0CFD_4322_A4EB_34EC04693944_.wvu.FilterData" localSheetId="0" hidden="1">'на 2026'!$A$6:$H$130</definedName>
    <definedName name="Z_CA384592_0CFD_4322_A4EB_34EC04693944_.wvu.PrintArea" localSheetId="0" hidden="1">'на 2026'!$A$1:$H$131</definedName>
    <definedName name="Z_CA384592_0CFD_4322_A4EB_34EC04693944_.wvu.PrintTitles" localSheetId="0" hidden="1">'на 2026'!$5:$6</definedName>
    <definedName name="Z_CA6E86D7_13E8_496D_96EC_3DCAFF5604FA_.wvu.FilterData" localSheetId="0" hidden="1">'на 2026'!$A$6:$H$321</definedName>
    <definedName name="Z_CA9187AE_E3AF_490B_B85E_91BB83E08DE3_.wvu.FilterData" localSheetId="0" hidden="1">'на 2026'!$A$6:$H$321</definedName>
    <definedName name="Z_CAABA8F8_73A9_4D5F_A949_7D5636830179_.wvu.FilterData" localSheetId="0" hidden="1">'на 2026'!$A$6:$H$321</definedName>
    <definedName name="Z_CAAD7F8A_A328_4C0A_9ECF_2AD83A08D699_.wvu.FilterData" localSheetId="0" hidden="1">'на 2026'!$A$6:$E$120</definedName>
    <definedName name="Z_CAB25188_29A8_4243_8568_3B36886E0E5F_.wvu.FilterData" localSheetId="0" hidden="1">'на 2026'!$A$6:$H$321</definedName>
    <definedName name="Z_CAD35D21_1B2C_4D83_A609_345A96E1A72F_.wvu.FilterData" localSheetId="0" hidden="1">'на 2026'!$A$6:$H$321</definedName>
    <definedName name="Z_CAD9F437_DBA2_473E_89A1_5D290B5F4D79_.wvu.FilterData" localSheetId="0" hidden="1">'на 2026'!$A$6:$H$321</definedName>
    <definedName name="Z_CAE1EF29_84DD_42EF_A91C_E76631231200_.wvu.FilterData" localSheetId="0" hidden="1">'на 2026'!$A$6:$H$321</definedName>
    <definedName name="Z_CAFB0F36_2460_415C_85B1_99B16D2AF57D_.wvu.FilterData" localSheetId="0" hidden="1">'на 2026'!$A$6:$H$321</definedName>
    <definedName name="Z_CB1A56DC_A135_41E6_8A02_AE4E518C879F_.wvu.FilterData" localSheetId="0" hidden="1">'на 2026'!$A$6:$H$321</definedName>
    <definedName name="Z_CB226949_BC9D_4E15_A3B1_A4219F35EADA_.wvu.FilterData" localSheetId="0" hidden="1">'на 2026'!$A$6:$H$321</definedName>
    <definedName name="Z_CB37E750_1F35_4C0A_B3BA_F688CA9C8186_.wvu.FilterData" localSheetId="0" hidden="1">'на 2026'!$A$6:$H$321</definedName>
    <definedName name="Z_CB4880DD_CE83_4DFC_BBA7_70687256D5A4_.wvu.FilterData" localSheetId="0" hidden="1">'на 2026'!$A$6:$E$120</definedName>
    <definedName name="Z_CBAD3A37_9B6D_4168_874F_D4718FB51A47_.wvu.FilterData" localSheetId="0" hidden="1">'на 2026'!$A$6:$H$321</definedName>
    <definedName name="Z_CBDBA949_FA00_4560_8001_BD00E63FCCA4_.wvu.FilterData" localSheetId="0" hidden="1">'на 2026'!$A$6:$H$321</definedName>
    <definedName name="Z_CBE0F0AD_DD6D_4940_A07E_F4A48D085109_.wvu.FilterData" localSheetId="0" hidden="1">'на 2026'!$A$6:$H$321</definedName>
    <definedName name="Z_CBF0452C_37BE_4612_AB31_243BF54BB311_.wvu.FilterData" localSheetId="0" hidden="1">'на 2026'!$A$6:$H$321</definedName>
    <definedName name="Z_CBF12BD1_A071_4448_8003_32E74F40E3E3_.wvu.FilterData" localSheetId="0" hidden="1">'на 2026'!$A$6:$E$120</definedName>
    <definedName name="Z_CBF9D894_3FD2_4B68_BAC8_643DB23851C0_.wvu.FilterData" localSheetId="0" hidden="1">'на 2026'!$A$6:$E$120</definedName>
    <definedName name="Z_CBF9D894_3FD2_4B68_BAC8_643DB23851C0_.wvu.Rows" localSheetId="0" hidden="1">'на 2026'!#REF!,'на 2026'!#REF!,'на 2026'!#REF!,'на 2026'!#REF!</definedName>
    <definedName name="Z_CC02B794_6D7C_4CA2_960D_98CD7B6C3FFD_.wvu.FilterData" localSheetId="0" hidden="1">'на 2026'!$A$6:$H$321</definedName>
    <definedName name="Z_CC13213F_55A7_488D_AFF2_6D8699AF371F_.wvu.FilterData" localSheetId="0" hidden="1">'на 2026'!$A$6:$H$321</definedName>
    <definedName name="Z_CC587DEB_9509_4023_8387_E851CBD74FC0_.wvu.FilterData" localSheetId="0" hidden="1">'на 2026'!$A$6:$H$321</definedName>
    <definedName name="Z_CC90840F_C3FA_4CF9_BCA4_38B2831D4694_.wvu.FilterData" localSheetId="0" hidden="1">'на 2026'!$A$6:$H$321</definedName>
    <definedName name="Z_CC9C1A2B_D964_43D1_BBEF_3567C7A91A18_.wvu.FilterData" localSheetId="0" hidden="1">'на 2026'!$A$6:$H$321</definedName>
    <definedName name="Z_CC9F638E_E8B5_407B_8857_D20E36B82A0F_.wvu.FilterData" localSheetId="0" hidden="1">'на 2026'!$A$6:$H$321</definedName>
    <definedName name="Z_CCC17219_B1A3_4C6B_B903_0E4550432FD0_.wvu.FilterData" localSheetId="0" hidden="1">'на 2026'!$A$6:$E$120</definedName>
    <definedName name="Z_CCF533A2_322B_40E2_88B2_065E6D1D35B4_.wvu.FilterData" localSheetId="0" hidden="1">'на 2026'!$A$6:$H$130</definedName>
    <definedName name="Z_CCF533A2_322B_40E2_88B2_065E6D1D35B4_.wvu.PrintArea" localSheetId="0" hidden="1">'на 2026'!$A$1:$H$130</definedName>
    <definedName name="Z_CCF533A2_322B_40E2_88B2_065E6D1D35B4_.wvu.PrintTitles" localSheetId="0" hidden="1">'на 2026'!$5:$6</definedName>
    <definedName name="Z_CD10AFE5_EACD_43E3_B0AD_1FCFF7EEADC3_.wvu.FilterData" localSheetId="0" hidden="1">'на 2026'!$A$6:$H$321</definedName>
    <definedName name="Z_CD2C38B9_D20D_4251_9439_E16060EF09ED_.wvu.FilterData" localSheetId="0" hidden="1">'на 2026'!$A$6:$H$321</definedName>
    <definedName name="Z_CD353AFF_30DB_4B1F_902B_14469CDE256D_.wvu.FilterData" localSheetId="0" hidden="1">'на 2026'!$A$6:$H$321</definedName>
    <definedName name="Z_CD81C6F9_8D46_40F6_A0C9_B21A8E547659_.wvu.FilterData" localSheetId="0" hidden="1">'на 2026'!$A$6:$H$321</definedName>
    <definedName name="Z_CDA662CC_A711_4D7D_9917_AA4BA786A065_.wvu.FilterData" localSheetId="0" hidden="1">'на 2026'!$A$6:$H$321</definedName>
    <definedName name="Z_CDA81109_B9FA_4C44_9EAE_FFD9110E5B0F_.wvu.FilterData" localSheetId="0" hidden="1">'на 2026'!$A$6:$H$321</definedName>
    <definedName name="Z_CDABDA6A_CEAA_4779_9390_A07E787E5F1B_.wvu.FilterData" localSheetId="0" hidden="1">'на 2026'!$A$6:$H$321</definedName>
    <definedName name="Z_CDBBEB40_4DC8_4F8A_B0B0_EE0E987A2098_.wvu.FilterData" localSheetId="0" hidden="1">'на 2026'!$A$6:$H$321</definedName>
    <definedName name="Z_CDBE555E_FDE9_44A8_98B7_608FECB664D2_.wvu.FilterData" localSheetId="0" hidden="1">'на 2026'!$A$6:$H$321</definedName>
    <definedName name="Z_CDFBC319_A453_4828_B4DA_A1FF8333C207_.wvu.FilterData" localSheetId="0" hidden="1">'на 2026'!$A$6:$H$321</definedName>
    <definedName name="Z_CEC4EA1B_6EE5_46AB_8BC9_D519CD29FCE7_.wvu.FilterData" localSheetId="0" hidden="1">'на 2026'!$A$6:$H$321</definedName>
    <definedName name="Z_CEE6A066_6E90_4119_ABD3_7CE50D319A06_.wvu.FilterData" localSheetId="0" hidden="1">'на 2026'!$A$6:$H$321</definedName>
    <definedName name="Z_CEF22FD3_C3E9_4C31_B864_568CAC74A486_.wvu.FilterData" localSheetId="0" hidden="1">'на 2026'!$A$6:$H$321</definedName>
    <definedName name="Z_CF249B23_FE74_42A7_A961_4A5E090CD7F8_.wvu.FilterData" localSheetId="0" hidden="1">'на 2026'!$A$6:$H$321</definedName>
    <definedName name="Z_CF48F23D_BCBE_4761_98DC_307CD6AE082C_.wvu.FilterData" localSheetId="0" hidden="1">'на 2026'!$A$6:$H$321</definedName>
    <definedName name="Z_CF5548A0_D31B_45AF_A34B_8CF892F36DC9_.wvu.FilterData" localSheetId="0" hidden="1">'на 2026'!$A$6:$H$321</definedName>
    <definedName name="Z_CF93BA1F_3B4B_4EE2_B906_74673CB7E391_.wvu.FilterData" localSheetId="0" hidden="1">'на 2026'!$A$6:$H$321</definedName>
    <definedName name="Z_CFA268BD_7CEF_488F_ADF6_EE6E6545D4E9_.wvu.FilterData" localSheetId="0" hidden="1">'на 2026'!$A$6:$H$321</definedName>
    <definedName name="Z_CFD4738E_B083_4FAC_854E_5AD6FDFF75E3_.wvu.FilterData" localSheetId="0" hidden="1">'на 2026'!$A$6:$H$321</definedName>
    <definedName name="Z_CFEB7053_3C1D_451D_9A86_5940DFCF964A_.wvu.FilterData" localSheetId="0" hidden="1">'на 2026'!$A$6:$H$321</definedName>
    <definedName name="Z_CFFE4FD5_C502_46E6_9242_DE2A2DE0F752_.wvu.FilterData" localSheetId="0" hidden="1">'на 2026'!$A$6:$H$321</definedName>
    <definedName name="Z_D009EED6_F095_4499_91EE_715923CD95F9_.wvu.FilterData" localSheetId="0" hidden="1">'на 2026'!$A$6:$H$321</definedName>
    <definedName name="Z_D00FE5D2_65C1_4B90_BC78_EF24B5DF0A61_.wvu.FilterData" localSheetId="0" hidden="1">'на 2026'!$A$6:$H$321</definedName>
    <definedName name="Z_D088BB09_739C_4156_9E2D_A5F262C808E3_.wvu.FilterData" localSheetId="0" hidden="1">'на 2026'!$A$6:$H$321</definedName>
    <definedName name="Z_D0F4DFE2_EEF5_45DE_98D6_D829FCDF6196_.wvu.FilterData" localSheetId="0" hidden="1">'на 2026'!$A$6:$H$321</definedName>
    <definedName name="Z_D12FB289_46DF_4053_A8F8_F4B545D52036_.wvu.FilterData" localSheetId="0" hidden="1">'на 2026'!$A$6:$H$321</definedName>
    <definedName name="Z_D1526EA6_C22B_4930_9FBB_AC84A8E18C3E_.wvu.FilterData" localSheetId="0" hidden="1">'на 2026'!$A$6:$H$321</definedName>
    <definedName name="Z_D165341F_496A_48CE_829A_555B16787041_.wvu.FilterData" localSheetId="0" hidden="1">'на 2026'!$A$6:$H$321</definedName>
    <definedName name="Z_D1B1DC41_F7ED_49B1_B4F7_11FAFD4052D3_.wvu.FilterData" localSheetId="0" hidden="1">'на 2026'!$A$6:$H$321</definedName>
    <definedName name="Z_D20DFCFE_63F9_4265_B37B_4F36C46DF159_.wvu.Cols" localSheetId="0" hidden="1">'на 2026'!#REF!,'на 2026'!#REF!</definedName>
    <definedName name="Z_D20DFCFE_63F9_4265_B37B_4F36C46DF159_.wvu.FilterData" localSheetId="0" hidden="1">'на 2026'!$A$6:$H$321</definedName>
    <definedName name="Z_D20DFCFE_63F9_4265_B37B_4F36C46DF159_.wvu.PrintArea" localSheetId="0" hidden="1">'на 2026'!$A$1:$H$79</definedName>
    <definedName name="Z_D20DFCFE_63F9_4265_B37B_4F36C46DF159_.wvu.PrintTitles" localSheetId="0" hidden="1">'на 2026'!$5:$6</definedName>
    <definedName name="Z_D20DFCFE_63F9_4265_B37B_4F36C46DF159_.wvu.Rows" localSheetId="0" hidden="1">'на 2026'!#REF!,'на 2026'!#REF!,'на 2026'!#REF!,'на 2026'!#REF!,'на 2026'!#REF!</definedName>
    <definedName name="Z_D2343C8A_EC5E_420B_BF4C_045E4BD1EEF2_.wvu.FilterData" localSheetId="0" hidden="1">'на 2026'!$A$6:$H$321</definedName>
    <definedName name="Z_D23D9841_728C_44F3_BF5D_36623A09182E_.wvu.FilterData" localSheetId="0" hidden="1">'на 2026'!$A$6:$H$321</definedName>
    <definedName name="Z_D2422493_0DF6_4923_AFF9_1CE532FC9E0E_.wvu.FilterData" localSheetId="0" hidden="1">'на 2026'!$A$6:$H$321</definedName>
    <definedName name="Z_D24D6DE1_283C_4095_A730_CBE1C8CEB8CC_.wvu.FilterData" localSheetId="0" hidden="1">'на 2026'!$A$6:$H$321</definedName>
    <definedName name="Z_D26EAC32_42CC_46AF_8D27_8094727B2B8E_.wvu.FilterData" localSheetId="0" hidden="1">'на 2026'!$A$6:$H$321</definedName>
    <definedName name="Z_D286DC47_88D4_4B88_8422_D4AFC7D084CA_.wvu.FilterData" localSheetId="0" hidden="1">'на 2026'!$A$6:$H$321</definedName>
    <definedName name="Z_D298563F_7459_410D_A6E1_6B1CDFA6DAA7_.wvu.FilterData" localSheetId="0" hidden="1">'на 2026'!$A$6:$H$321</definedName>
    <definedName name="Z_D2A5A841_9FCE_4BDF_A340_39E5E7677205_.wvu.FilterData" localSheetId="0" hidden="1">'на 2026'!$A$6:$H$321</definedName>
    <definedName name="Z_D2CDC970_AFE4_4856_AE2C_2B5F33E42B72_.wvu.FilterData" localSheetId="0" hidden="1">'на 2026'!$A$6:$H$321</definedName>
    <definedName name="Z_D2D627FD_8F1D_4B0C_A4A1_1A515A2831A8_.wvu.FilterData" localSheetId="0" hidden="1">'на 2026'!$A$6:$H$321</definedName>
    <definedName name="Z_D3101EAC_D021_4B46_A488_D139B2B446BA_.wvu.FilterData" localSheetId="0" hidden="1">'на 2026'!$A$6:$H$321</definedName>
    <definedName name="Z_D3370F73_E82D_4F37_BD2F_A5658E7229F1_.wvu.FilterData" localSheetId="0" hidden="1">'на 2026'!$A$6:$H$321</definedName>
    <definedName name="Z_D338E279_E660_40CE_B7B9_D983E953520E_.wvu.FilterData" localSheetId="0" hidden="1">'на 2026'!$A$6:$H$321</definedName>
    <definedName name="Z_D343F548_3DE6_4716_9B8B_0FF1DF1B1DE3_.wvu.FilterData" localSheetId="0" hidden="1">'на 2026'!$A$6:$E$120</definedName>
    <definedName name="Z_D34B1B8D_3252_443A_801D_32105359DB02_.wvu.FilterData" localSheetId="0" hidden="1">'на 2026'!$A$6:$H$321</definedName>
    <definedName name="Z_D3607008_88A4_4735_BF9B_0D60A732D98C_.wvu.FilterData" localSheetId="0" hidden="1">'на 2026'!$A$6:$H$321</definedName>
    <definedName name="Z_D37028C2_D478_4FDC_B9A5_A1B5FA072303_.wvu.FilterData" localSheetId="0" hidden="1">'на 2026'!$A$6:$H$321</definedName>
    <definedName name="Z_D38C715E_22E1_4AC2_AB2F_02AB4C842F1E_.wvu.FilterData" localSheetId="0" hidden="1">'на 2026'!$A$6:$H$321</definedName>
    <definedName name="Z_D3C3EFC2_493C_4B9B_BC16_8147B08F8F65_.wvu.FilterData" localSheetId="0" hidden="1">'на 2026'!$A$6:$E$120</definedName>
    <definedName name="Z_D3D848E7_EB88_4E73_985E_C45B9AE68145_.wvu.FilterData" localSheetId="0" hidden="1">'на 2026'!$A$6:$H$321</definedName>
    <definedName name="Z_D3E86F4B_12A8_47CC_AEBE_74534991E315_.wvu.FilterData" localSheetId="0" hidden="1">'на 2026'!$A$6:$H$321</definedName>
    <definedName name="Z_D3F31BC4_4CDA_431B_BA5F_ADE76A923760_.wvu.FilterData" localSheetId="0" hidden="1">'на 2026'!$A$6:$E$120</definedName>
    <definedName name="Z_D41FF341_5913_4A9E_9CE5_B058CA00C0C7_.wvu.FilterData" localSheetId="0" hidden="1">'на 2026'!$A$6:$H$321</definedName>
    <definedName name="Z_D45ABB34_16CC_462D_8459_2034D47F465D_.wvu.FilterData" localSheetId="0" hidden="1">'на 2026'!$A$6:$E$120</definedName>
    <definedName name="Z_D479007E_A9E8_4307_A3E8_18A2BB5C55F2_.wvu.FilterData" localSheetId="0" hidden="1">'на 2026'!$A$6:$H$321</definedName>
    <definedName name="Z_D489BEDD_3BCD_49DF_9648_48FD6162F1E7_.wvu.FilterData" localSheetId="0" hidden="1">'на 2026'!$A$6:$H$321</definedName>
    <definedName name="Z_D48CEF89_B01B_4E1D_92B4_235EA4A40F11_.wvu.FilterData" localSheetId="0" hidden="1">'на 2026'!$A$6:$H$321</definedName>
    <definedName name="Z_D4970A81_9F63_471F_9226_DA2E8C61A4F3_.wvu.FilterData" localSheetId="0" hidden="1">'на 2026'!$A$6:$H$321</definedName>
    <definedName name="Z_D4A9C046_5C85_4757_BCF2_677E0F804162_.wvu.FilterData" localSheetId="0" hidden="1">'на 2026'!$A$6:$H$321</definedName>
    <definedName name="Z_D4B24D18_8D1D_47A1_AE9B_21E3F9EF98EE_.wvu.FilterData" localSheetId="0" hidden="1">'на 2026'!$A$6:$H$321</definedName>
    <definedName name="Z_D4C26987_0F4D_4A17_91A3_C1C154DC81B2_.wvu.FilterData" localSheetId="0" hidden="1">'на 2026'!$A$6:$H$321</definedName>
    <definedName name="Z_D4D14E36_E8A1_48F5_81D6_E9544E8F840B_.wvu.FilterData" localSheetId="0" hidden="1">'на 2026'!$A$6:$H$321</definedName>
    <definedName name="Z_D4D3E883_F6A4_4364_94CA_00BA6BEEBB0B_.wvu.FilterData" localSheetId="0" hidden="1">'на 2026'!$A$6:$H$321</definedName>
    <definedName name="Z_D4E20E73_FD07_4BE4_B8FA_FE6B214643C4_.wvu.FilterData" localSheetId="0" hidden="1">'на 2026'!$A$6:$H$321</definedName>
    <definedName name="Z_D4F3FACF_5393_45D0_B074_953541E8F448_.wvu.FilterData" localSheetId="0" hidden="1">'на 2026'!$A$6:$H$321</definedName>
    <definedName name="Z_D50A6792_49FE_4C67_B11B_814FAEB0FCE7_.wvu.FilterData" localSheetId="0" hidden="1">'на 2026'!#REF!</definedName>
    <definedName name="Z_D5317C3A_3EDA_404B_818D_EAF558810951_.wvu.FilterData" localSheetId="0" hidden="1">'на 2026'!$A$6:$E$120</definedName>
    <definedName name="Z_D537FB3B_712D_486A_BA32_4F73BEB2AA19_.wvu.FilterData" localSheetId="0" hidden="1">'на 2026'!$A$6:$E$120</definedName>
    <definedName name="Z_D558F3AD_DD8B_430E_AFF0_575485598A82_.wvu.FilterData" localSheetId="0" hidden="1">'на 2026'!$A$6:$H$321</definedName>
    <definedName name="Z_D595C49D_97EF_4321_8A15_252EDBF162F5_.wvu.FilterData" localSheetId="0" hidden="1">'на 2026'!$A$6:$H$321</definedName>
    <definedName name="Z_D62CEC12_3041_4A3C_B519_5651905D6F0B_.wvu.FilterData" localSheetId="0" hidden="1">'на 2026'!$A$6:$H$321</definedName>
    <definedName name="Z_D6712855_45FD_4907_A2A5_42C48AF49CF1_.wvu.FilterData" localSheetId="0" hidden="1">'на 2026'!$A$6:$H$130</definedName>
    <definedName name="Z_D6730C21_0555_4F4D_B589_9DE5CFF9C442_.wvu.FilterData" localSheetId="0" hidden="1">'на 2026'!$A$6:$E$120</definedName>
    <definedName name="Z_D692A203_B3F4_405F_AE1A_37385B86A714_.wvu.FilterData" localSheetId="0" hidden="1">'на 2026'!$A$6:$H$321</definedName>
    <definedName name="Z_D6951B8D_C924_42BE_94FD_4448E3ECC0B8_.wvu.FilterData" localSheetId="0" hidden="1">'на 2026'!$A$6:$H$321</definedName>
    <definedName name="Z_D6D7FE80_F340_4943_9CA8_381604446690_.wvu.FilterData" localSheetId="0" hidden="1">'на 2026'!$A$6:$H$321</definedName>
    <definedName name="Z_D6DCCFB1_AECE_4B01_8CD5_826305DF0368_.wvu.FilterData" localSheetId="0" hidden="1">'на 2026'!$A$6:$H$321</definedName>
    <definedName name="Z_D7021144_4F7F_48D3_A91F_B499401BE207_.wvu.FilterData" localSheetId="0" hidden="1">'на 2026'!$A$6:$H$321</definedName>
    <definedName name="Z_D7104B72_13BA_47A2_BD7D_6C7C814EB74F_.wvu.FilterData" localSheetId="0" hidden="1">'на 2026'!$A$6:$H$321</definedName>
    <definedName name="Z_D74587C8_09B2_428F_ACC0_4DEF87F264B1_.wvu.FilterData" localSheetId="0" hidden="1">'на 2026'!$A$6:$H$321</definedName>
    <definedName name="Z_D7BC8E82_4392_4806_9DAE_D94253790B9C_.wvu.Cols" localSheetId="0" hidden="1">'на 2026'!#REF!,'на 2026'!#REF!,'на 2026'!$I:$BG</definedName>
    <definedName name="Z_D7BC8E82_4392_4806_9DAE_D94253790B9C_.wvu.FilterData" localSheetId="0" hidden="1">'на 2026'!$A$6:$H$321</definedName>
    <definedName name="Z_D7BC8E82_4392_4806_9DAE_D94253790B9C_.wvu.PrintArea" localSheetId="0" hidden="1">'на 2026'!$A$1:$BG$79</definedName>
    <definedName name="Z_D7BC8E82_4392_4806_9DAE_D94253790B9C_.wvu.PrintTitles" localSheetId="0" hidden="1">'на 2026'!$5:$5</definedName>
    <definedName name="Z_D7DA24ED_ABB7_4D6E_ACD6_4B88F5184AF8_.wvu.FilterData" localSheetId="0" hidden="1">'на 2026'!$A$6:$H$321</definedName>
    <definedName name="Z_D7FA6A53_A22D_45A8_951E_65053C0912C2_.wvu.FilterData" localSheetId="0" hidden="1">'на 2026'!$A$6:$H$321</definedName>
    <definedName name="Z_D7FF4EF2_17D4_4E36_9960_BC312BEBA2CC_.wvu.FilterData" localSheetId="0" hidden="1">'на 2026'!$A$6:$H$321</definedName>
    <definedName name="Z_D804EC1B_EF08_4F18_A6C1_F5153051CEA2_.wvu.FilterData" localSheetId="0" hidden="1">'на 2026'!$A$6:$H$130</definedName>
    <definedName name="Z_D833D7AB_47E6_40D8_9470_377894FAA832_.wvu.FilterData" localSheetId="0" hidden="1">'на 2026'!$A$6:$H$321</definedName>
    <definedName name="Z_D8418465_ECB6_40A4_8538_9D6D02B4E5CE_.wvu.FilterData" localSheetId="0" hidden="1">'на 2026'!$A$6:$E$120</definedName>
    <definedName name="Z_D84FBB24_1F53_4A51_B9A3_672EE24CBBBB_.wvu.FilterData" localSheetId="0" hidden="1">'на 2026'!$A$6:$H$321</definedName>
    <definedName name="Z_D8836A46_4276_4875_86A1_BB0E2B53006C_.wvu.FilterData" localSheetId="0" hidden="1">'на 2026'!$A$6:$E$120</definedName>
    <definedName name="Z_D8EBE17E_7A1A_4392_901C_A4C8DD4BAF28_.wvu.FilterData" localSheetId="0" hidden="1">'на 2026'!$A$6:$E$120</definedName>
    <definedName name="Z_D917D9C8_DA24_43F6_B702_2D065DC4F3EA_.wvu.FilterData" localSheetId="0" hidden="1">'на 2026'!$A$6:$H$321</definedName>
    <definedName name="Z_D921BCFE_106A_48C3_8051_F877509D5A90_.wvu.FilterData" localSheetId="0" hidden="1">'на 2026'!$A$6:$H$321</definedName>
    <definedName name="Z_D92F9CFF_9FAE_4E3D_BBF1_EE8196B93BD2_.wvu.FilterData" localSheetId="0" hidden="1">'на 2026'!$A$6:$H$321</definedName>
    <definedName name="Z_D930048B_C8C6_498D_B7FD_C4CFAF447C25_.wvu.FilterData" localSheetId="0" hidden="1">'на 2026'!$A$6:$H$321</definedName>
    <definedName name="Z_D93C7415_B321_4E66_84AD_0490D011FDE7_.wvu.FilterData" localSheetId="0" hidden="1">'на 2026'!$A$6:$H$321</definedName>
    <definedName name="Z_D952F92C_16FA_49C0_ACE1_EEFE2012130A_.wvu.FilterData" localSheetId="0" hidden="1">'на 2026'!$A$6:$H$321</definedName>
    <definedName name="Z_D954D534_B88D_4A21_85D6_C0757B597D1E_.wvu.FilterData" localSheetId="0" hidden="1">'на 2026'!$A$6:$H$321</definedName>
    <definedName name="Z_D95852A1_B0FC_4AC5_B62B_5CCBE05B0D15_.wvu.FilterData" localSheetId="0" hidden="1">'на 2026'!$A$6:$H$130</definedName>
    <definedName name="Z_D95852A1_B0FC_4AC5_B62B_5CCBE05B0D15_.wvu.PrintArea" localSheetId="0" hidden="1">'на 2026'!$A$1:$H$130</definedName>
    <definedName name="Z_D95852A1_B0FC_4AC5_B62B_5CCBE05B0D15_.wvu.PrintTitles" localSheetId="0" hidden="1">'на 2026'!$5:$6</definedName>
    <definedName name="Z_D959BDE9_080D_4FE3_8F84_52318978F935_.wvu.FilterData" localSheetId="0" hidden="1">'на 2026'!$A$6:$H$321</definedName>
    <definedName name="Z_D96C5F28_8F2E_4023_A4FB_71338C504BAF_.wvu.FilterData" localSheetId="0" hidden="1">'на 2026'!$A$6:$H$321</definedName>
    <definedName name="Z_D97BC9A1_860C_45CB_8FAD_B69CEE39193C_.wvu.FilterData" localSheetId="0" hidden="1">'на 2026'!$A$6:$E$120</definedName>
    <definedName name="Z_D97CD673_38FB_48B6_8FB8_0FF7F5746325_.wvu.FilterData" localSheetId="0" hidden="1">'на 2026'!$A$6:$H$321</definedName>
    <definedName name="Z_D981844C_3450_4227_997A_DB8016618FC0_.wvu.FilterData" localSheetId="0" hidden="1">'на 2026'!$A$6:$H$321</definedName>
    <definedName name="Z_D9AF22AD_2CFF_429C_97B7_A1AC24238F0C_.wvu.FilterData" localSheetId="0" hidden="1">'на 2026'!$A$6:$H$321</definedName>
    <definedName name="Z_D9BE1914_12CD_46B6_A06D_482DCEB4B94D_.wvu.FilterData" localSheetId="0" hidden="1">'на 2026'!$A$6:$H$321</definedName>
    <definedName name="Z_D9CDE186_872E_4C54_B635_3E59E4427F7B_.wvu.FilterData" localSheetId="0" hidden="1">'на 2026'!$A$6:$H$321</definedName>
    <definedName name="Z_D9E7CF58_1888_4559_99D1_C71D21E76828_.wvu.FilterData" localSheetId="0" hidden="1">'на 2026'!$A$6:$H$321</definedName>
    <definedName name="Z_DA04871A_E98F_478F_8DEE_CEDDC817015E_.wvu.FilterData" localSheetId="0" hidden="1">'на 2026'!$A$6:$H$321</definedName>
    <definedName name="Z_DA244080_1388_426A_A939_BCE866427DCE_.wvu.FilterData" localSheetId="0" hidden="1">'на 2026'!$A$6:$H$321</definedName>
    <definedName name="Z_DA3033F1_502F_4BCA_B468_CBA3E20E7254_.wvu.FilterData" localSheetId="0" hidden="1">'на 2026'!$A$6:$H$321</definedName>
    <definedName name="Z_DA5DFA2D_C1AA_42F5_8828_D1905F1C9BD0_.wvu.FilterData" localSheetId="0" hidden="1">'на 2026'!$A$6:$H$321</definedName>
    <definedName name="Z_DAB9487C_F291_4A20_8CE8_A04CF6419B39_.wvu.FilterData" localSheetId="0" hidden="1">'на 2026'!$A$6:$H$321</definedName>
    <definedName name="Z_DAC9AAEB_9A63_4C22_9074_CCD144369BE1_.wvu.FilterData" localSheetId="0" hidden="1">'на 2026'!$A$6:$H$321</definedName>
    <definedName name="Z_DB3499E7_194C_410E_9F9A_D975E1E02B95_.wvu.FilterData" localSheetId="0" hidden="1">'на 2026'!$A$6:$H$321</definedName>
    <definedName name="Z_DB4CD970_DAC7_4460_9807_E3F3942A23F7_.wvu.FilterData" localSheetId="0" hidden="1">'на 2026'!$A$6:$H$321</definedName>
    <definedName name="Z_DB55315D_56C8_4F2C_9317_AA25AA5EAC9E_.wvu.FilterData" localSheetId="0" hidden="1">'на 2026'!$A$6:$H$321</definedName>
    <definedName name="Z_DBB88EE7_5C30_443C_A427_07BA2C7C58DA_.wvu.FilterData" localSheetId="0" hidden="1">'на 2026'!$A$6:$H$321</definedName>
    <definedName name="Z_DBDE2A58_EC5A_4C70_8DB7_17027414C132_.wvu.FilterData" localSheetId="0" hidden="1">'на 2026'!$A$6:$H$321</definedName>
    <definedName name="Z_DBF40914_927D_466F_8B6B_F333D1AFC9B0_.wvu.FilterData" localSheetId="0" hidden="1">'на 2026'!$A$6:$H$321</definedName>
    <definedName name="Z_DC127C2E_BBD3_4DEE_A744_92CF395FAD9E_.wvu.FilterData" localSheetId="0" hidden="1">'на 2026'!$A$6:$H$321</definedName>
    <definedName name="Z_DC263B7F_7E05_4E66_AE9F_05D6DDE635B1_.wvu.FilterData" localSheetId="0" hidden="1">'на 2026'!$A$6:$E$120</definedName>
    <definedName name="Z_DC796824_ECED_4590_A3E8_8D5A3534C637_.wvu.FilterData" localSheetId="0" hidden="1">'на 2026'!$A$6:$E$120</definedName>
    <definedName name="Z_DCC1B134_1BA2_418E_B1D0_0938D8743370_.wvu.FilterData" localSheetId="0" hidden="1">'на 2026'!$A$6:$E$120</definedName>
    <definedName name="Z_DCC98630_5CE8_4EB8_B53F_29063CBFDB7B_.wvu.FilterData" localSheetId="0" hidden="1">'на 2026'!$A$6:$H$321</definedName>
    <definedName name="Z_DCD43F69_17CB_4C08_94B1_4237BF1E81A1_.wvu.FilterData" localSheetId="0" hidden="1">'на 2026'!$A$6:$H$321</definedName>
    <definedName name="Z_DCF0AAEF_DCCD_45D0_96BB_43A3455DEADB_.wvu.FilterData" localSheetId="0" hidden="1">'на 2026'!$A$6:$H$321</definedName>
    <definedName name="Z_DD479BCC_48E3_497E_81BC_9A58CD7AC8EF_.wvu.FilterData" localSheetId="0" hidden="1">'на 2026'!$A$6:$H$321</definedName>
    <definedName name="Z_DD62C61F_E9DB_4385_820B_22DE13F07673_.wvu.FilterData" localSheetId="0" hidden="1">'на 2026'!$A$6:$H$321</definedName>
    <definedName name="Z_DD9FA2CE_BC1E_4242_895B_F54471E63F7D_.wvu.FilterData" localSheetId="0" hidden="1">'на 2026'!$A$6:$H$321</definedName>
    <definedName name="Z_DDA68DE5_EF86_4A52_97CD_589088C5FE7A_.wvu.FilterData" localSheetId="0" hidden="1">'на 2026'!$A$6:$E$120</definedName>
    <definedName name="Z_DDD629B0_D970_428C_8173_198FE4EAFFBB_.wvu.FilterData" localSheetId="0" hidden="1">'на 2026'!$A$6:$H$321</definedName>
    <definedName name="Z_DE210091_3D77_4964_B6B2_443A728CBE9E_.wvu.FilterData" localSheetId="0" hidden="1">'на 2026'!$A$6:$H$321</definedName>
    <definedName name="Z_DE2C3999_6F3E_4D24_86CF_8803BF5FAA48_.wvu.FilterData" localSheetId="0" hidden="1">'на 2026'!$A$6:$H$59</definedName>
    <definedName name="Z_DE2E2642_EA3C_4580_B74F_14EA76039C78_.wvu.FilterData" localSheetId="0" hidden="1">'на 2026'!$A$6:$H$321</definedName>
    <definedName name="Z_DE4C7FC8_5388_4E97_BBC2_A8B6D23F73AA_.wvu.FilterData" localSheetId="0" hidden="1">'на 2026'!$A$6:$H$321</definedName>
    <definedName name="Z_DEA6EDB2_F27D_4C8F_B061_FD80BEC5543F_.wvu.FilterData" localSheetId="0" hidden="1">'на 2026'!$A$6:$E$120</definedName>
    <definedName name="Z_DEC0916C_F395_445D_ABBE_41FCE4F7A20B_.wvu.FilterData" localSheetId="0" hidden="1">'на 2026'!$A$6:$H$321</definedName>
    <definedName name="Z_DECE3245_1BE4_4A3F_B644_E8DE80612C1E_.wvu.FilterData" localSheetId="0" hidden="1">'на 2026'!$A$6:$H$321</definedName>
    <definedName name="Z_DF05D3F1_839D_4ABD_B109_8DDDEA6E4554_.wvu.FilterData" localSheetId="0" hidden="1">'на 2026'!$A$6:$H$321</definedName>
    <definedName name="Z_DF6B7D46_D8DB_447A_83A4_53EE18358CF2_.wvu.FilterData" localSheetId="0" hidden="1">'на 2026'!$A$6:$H$321</definedName>
    <definedName name="Z_DFB08918_D5A4_4224_AEA5_63620C0D53DD_.wvu.FilterData" localSheetId="0" hidden="1">'на 2026'!$A$6:$H$321</definedName>
    <definedName name="Z_DFF54B24_14A5_4662_9DAB_F9A154EBD462_.wvu.FilterData" localSheetId="0" hidden="1">'на 2026'!$A$6:$H$321</definedName>
    <definedName name="Z_DFFC57A9_AC13_44A1_9304_B04C6A69A49C_.wvu.FilterData" localSheetId="0" hidden="1">'на 2026'!$A$6:$H$321</definedName>
    <definedName name="Z_E0178566_B0D6_4A04_941F_723DE4642B4A_.wvu.FilterData" localSheetId="0" hidden="1">'на 2026'!$A$6:$H$321</definedName>
    <definedName name="Z_E0259160_9D69_4D25_AF0F_0EC01BAB2D6E_.wvu.FilterData" localSheetId="0" hidden="1">'на 2026'!$A$6:$H$321</definedName>
    <definedName name="Z_E0415026_A3A4_4408_93D6_8180A1256A98_.wvu.FilterData" localSheetId="0" hidden="1">'на 2026'!$A$6:$H$321</definedName>
    <definedName name="Z_E06FEE19_D4C1_4288_ADA7_5CB65BBBB4B6_.wvu.FilterData" localSheetId="0" hidden="1">'на 2026'!$A$6:$H$321</definedName>
    <definedName name="Z_E08AFE05_9FC9_4440_8CA6_890648C8FE48_.wvu.FilterData" localSheetId="0" hidden="1">'на 2026'!$A$6:$H$321</definedName>
    <definedName name="Z_E0B34E03_0754_4713_9A98_5ACEE69C9E71_.wvu.FilterData" localSheetId="0" hidden="1">'на 2026'!$A$6:$E$120</definedName>
    <definedName name="Z_E0DEC4BA_F2CF_4873_BD20_3707809CEDFC_.wvu.FilterData" localSheetId="0" hidden="1">'на 2026'!$A$6:$H$321</definedName>
    <definedName name="Z_E0E3B8AF_5B77_4DA0_B7D8_5635D832D443_.wvu.FilterData" localSheetId="0" hidden="1">'на 2026'!$A$6:$H$321</definedName>
    <definedName name="Z_E0EB272F_1699_4229_8D78_92367A8712AB_.wvu.FilterData" localSheetId="0" hidden="1">'на 2026'!$A$6:$H$321</definedName>
    <definedName name="Z_E1581052_A723_4DE8_9979_FA35E981F8B3_.wvu.FilterData" localSheetId="0" hidden="1">'на 2026'!$A$6:$H$321</definedName>
    <definedName name="Z_E189E240_5BD5_4C39_9F82_FF5A433FDB2D_.wvu.FilterData" localSheetId="0" hidden="1">'на 2026'!$A$6:$H$321</definedName>
    <definedName name="Z_E18C4C56_96E9_4729_BE3C_D031E3EAEA78_.wvu.FilterData" localSheetId="0" hidden="1">'на 2026'!$A$6:$H$321</definedName>
    <definedName name="Z_E1A729E0_DD8C_4AD9_AF2C_A40142E150DB_.wvu.FilterData" localSheetId="0" hidden="1">'на 2026'!$A$6:$H$321</definedName>
    <definedName name="Z_E1BA3DBF_A98B_478A_B5DD_05754C89A32D_.wvu.FilterData" localSheetId="0" hidden="1">'на 2026'!$A$6:$H$321</definedName>
    <definedName name="Z_E1E7843B_3EC3_4FFF_9B1C_53E7DE6A4004_.wvu.FilterData" localSheetId="0" hidden="1">'на 2026'!$A$6:$E$120</definedName>
    <definedName name="Z_E1E93EEC_8FDB_4710_B206_5119E8D47E4E_.wvu.FilterData" localSheetId="0" hidden="1">'на 2026'!$A$6:$H$321</definedName>
    <definedName name="Z_E25FE844_1AD8_4E16_B2DB_9033A702F13A_.wvu.FilterData" localSheetId="0" hidden="1">'на 2026'!$A$6:$E$120</definedName>
    <definedName name="Z_E2861A4E_263A_4BE6_9223_2DA352B0AD2D_.wvu.FilterData" localSheetId="0" hidden="1">'на 2026'!$A$6:$E$120</definedName>
    <definedName name="Z_E2FB76DF_1C94_4620_8087_FEE12FDAA3D2_.wvu.FilterData" localSheetId="0" hidden="1">'на 2026'!$A$6:$E$120</definedName>
    <definedName name="Z_E32A8700_E851_4315_A889_932E30063272_.wvu.FilterData" localSheetId="0" hidden="1">'на 2026'!$A$6:$H$321</definedName>
    <definedName name="Z_E3725577_5F2B_4F48_8481_8EAB51FE2F30_.wvu.FilterData" localSheetId="0" hidden="1">'на 2026'!$A$6:$H$321</definedName>
    <definedName name="Z_E39490FA_BEC0_404A_A45F_35965667BCBC_.wvu.FilterData" localSheetId="0" hidden="1">'на 2026'!$A$6:$H$321</definedName>
    <definedName name="Z_E3C6ECC1_0F12_435D_9B36_B23F6133337F_.wvu.FilterData" localSheetId="0" hidden="1">'на 2026'!$A$6:$E$120</definedName>
    <definedName name="Z_E3D66AC9_FAFE_4A2C_835B_15509E003077_.wvu.FilterData" localSheetId="0" hidden="1">'на 2026'!$A$6:$H$321</definedName>
    <definedName name="Z_E3D8252D_A731_4094_859B_46640011C709_.wvu.FilterData" localSheetId="0" hidden="1">'на 2026'!$A$6:$H$321</definedName>
    <definedName name="Z_E3FB0B12_0C6E_4BBD_B35C_2F8B1D76B1EB_.wvu.FilterData" localSheetId="0" hidden="1">'на 2026'!$A$6:$H$321</definedName>
    <definedName name="Z_E41459EA_F056_44F0_B971_CA485B38C4A7_.wvu.FilterData" localSheetId="0" hidden="1">'на 2026'!$A$6:$H$321</definedName>
    <definedName name="Z_E42C6C1E_89C7_4376_A54C_B55C8774B16C_.wvu.FilterData" localSheetId="0" hidden="1">'на 2026'!$A$6:$H$321</definedName>
    <definedName name="Z_E437F2F2_3B79_49F0_9901_D31498A163D7_.wvu.FilterData" localSheetId="0" hidden="1">'на 2026'!$A$6:$H$321</definedName>
    <definedName name="Z_E43D4848_1A7E_4044_9203_B68E2E9AAE7C_.wvu.FilterData" localSheetId="0" hidden="1">'на 2026'!$A$6:$H$321</definedName>
    <definedName name="Z_E4BC7956_6419_4844_8010_327F93A58743_.wvu.FilterData" localSheetId="0" hidden="1">'на 2026'!$A$6:$H$321</definedName>
    <definedName name="Z_E4D561CA_B40D_42F8_A253_E1B301A10539_.wvu.FilterData" localSheetId="0" hidden="1">'на 2026'!$A$6:$H$321</definedName>
    <definedName name="Z_E531BAEE_E556_4AEF_B35B_C675BD99939C_.wvu.FilterData" localSheetId="0" hidden="1">'на 2026'!$A$6:$H$321</definedName>
    <definedName name="Z_E563A17B_3B3B_4B28_89D6_A5FC82DB33C2_.wvu.FilterData" localSheetId="0" hidden="1">'на 2026'!$A$6:$H$321</definedName>
    <definedName name="Z_E58B6A19_CDF2_47F2_B31F_BA0A30B39762_.wvu.FilterData" localSheetId="0" hidden="1">'на 2026'!$A$6:$H$130</definedName>
    <definedName name="Z_E58B6A19_CDF2_47F2_B31F_BA0A30B39762_.wvu.PrintArea" localSheetId="0" hidden="1">'на 2026'!$A$1:$H$130</definedName>
    <definedName name="Z_E58B6A19_CDF2_47F2_B31F_BA0A30B39762_.wvu.PrintTitles" localSheetId="0" hidden="1">'на 2026'!$5:$6</definedName>
    <definedName name="Z_E595EE4B_3BD8_4B57_9722_7D807AF05B12_.wvu.FilterData" localSheetId="0" hidden="1">'на 2026'!$A$6:$H$321</definedName>
    <definedName name="Z_E5B904A9_4308_4737_81FF_A7BC4BCD538C_.wvu.FilterData" localSheetId="0" hidden="1">'на 2026'!$A$6:$H$321</definedName>
    <definedName name="Z_E5B9BF23_8662_46F3_A63F_71213C909DCF_.wvu.FilterData" localSheetId="0" hidden="1">'на 2026'!$A$6:$H$321</definedName>
    <definedName name="Z_E5DA1B9B_62F2_4CE6_9A2F_0A446D4275B1_.wvu.FilterData" localSheetId="0" hidden="1">'на 2026'!$A$6:$H$321</definedName>
    <definedName name="Z_E5EC7523_F88D_4AD4_9A8D_84C16AB7BFC1_.wvu.FilterData" localSheetId="0" hidden="1">'на 2026'!$A$6:$H$321</definedName>
    <definedName name="Z_E62E0FFE_7555_4927_BA87_96C72751599B_.wvu.FilterData" localSheetId="0" hidden="1">'на 2026'!$A$6:$H$321</definedName>
    <definedName name="Z_E64668E0_9086_4748_A397_C9C52293A8D6_.wvu.FilterData" localSheetId="0" hidden="1">'на 2026'!$A$6:$H$321</definedName>
    <definedName name="Z_E67212BE_7DD8_43FE_9A0E_049943328FA4_.wvu.FilterData" localSheetId="0" hidden="1">'на 2026'!$A$6:$H$321</definedName>
    <definedName name="Z_E6B0F607_AC37_4539_B427_EA5DBDA71490_.wvu.FilterData" localSheetId="0" hidden="1">'на 2026'!$A$6:$H$321</definedName>
    <definedName name="Z_E6BEB68E_1813_43FA_83CB_AD563380E01C_.wvu.FilterData" localSheetId="0" hidden="1">'на 2026'!$A$6:$H$321</definedName>
    <definedName name="Z_E6F2229B_648C_45EB_AFDD_48E1933E9057_.wvu.FilterData" localSheetId="0" hidden="1">'на 2026'!$A$6:$H$321</definedName>
    <definedName name="Z_E6FBE442_A95D_4B19_8ABC_68977130CDEA_.wvu.FilterData" localSheetId="0" hidden="1">'на 2026'!$A$6:$H$321</definedName>
    <definedName name="Z_E6FDBCA4_8B7D_4D18_A85E_46F866A0BA3E_.wvu.FilterData" localSheetId="0" hidden="1">'на 2026'!$A$6:$H$321</definedName>
    <definedName name="Z_E7901072_44B2_4803_8DC7_3679CCBA4C9B_.wvu.FilterData" localSheetId="0" hidden="1">'на 2026'!$A$6:$H$321</definedName>
    <definedName name="Z_E79A0EA5_52A1_4025_997A_295E408CC35E_.wvu.FilterData" localSheetId="0" hidden="1">'на 2026'!$A$6:$H$321</definedName>
    <definedName name="Z_E79ABD49_719F_4887_A43D_3DE66BF8AD95_.wvu.FilterData" localSheetId="0" hidden="1">'на 2026'!$A$6:$H$321</definedName>
    <definedName name="Z_E7E34260_E3FF_494E_BB4E_1D372EA1276B_.wvu.FilterData" localSheetId="0" hidden="1">'на 2026'!$A$6:$H$321</definedName>
    <definedName name="Z_E803C68D_218A_4136_A72E_D1C584AEA12E_.wvu.FilterData" localSheetId="0" hidden="1">'на 2026'!$A$6:$H$321</definedName>
    <definedName name="Z_E818C85D_F563_4BCC_9747_0856B0207D9A_.wvu.FilterData" localSheetId="0" hidden="1">'на 2026'!$A$6:$H$321</definedName>
    <definedName name="Z_E82792CF_B779_4AD9_9A8F_1460484FCA49_.wvu.FilterData" localSheetId="0" hidden="1">'на 2026'!$A$6:$H$321</definedName>
    <definedName name="Z_E82C4687_5D5F_44E1_B3CD_248A8B745A35_.wvu.FilterData" localSheetId="0" hidden="1">'на 2026'!$A$6:$H$321</definedName>
    <definedName name="Z_E83E9BD8_85E8_4A58_A0B6_0F6FAEE0DDFB_.wvu.FilterData" localSheetId="0" hidden="1">'на 2026'!$A$6:$H$321</definedName>
    <definedName name="Z_E85A9955_A3DD_46D7_A4A3_9B67A0E2B00C_.wvu.FilterData" localSheetId="0" hidden="1">'на 2026'!$A$6:$H$321</definedName>
    <definedName name="Z_E85CF805_B7EC_4B8E_BF6B_2D35F453C813_.wvu.FilterData" localSheetId="0" hidden="1">'на 2026'!$A$6:$H$321</definedName>
    <definedName name="Z_E8619C4F_9D0C_40CF_8636_CF30BDB53D78_.wvu.FilterData" localSheetId="0" hidden="1">'на 2026'!$A$6:$H$321</definedName>
    <definedName name="Z_E86B59AB_8419_4B63_BADC_4C4DB9795CAA_.wvu.FilterData" localSheetId="0" hidden="1">'на 2026'!$A$6:$H$321</definedName>
    <definedName name="Z_E87F17F9_955F_4F0C_8155_B5A522DA71CF_.wvu.FilterData" localSheetId="0" hidden="1">'на 2026'!$A$6:$H$321</definedName>
    <definedName name="Z_E88E1D11_18C0_4724_9D4F_2C85DDF57564_.wvu.FilterData" localSheetId="0" hidden="1">'на 2026'!$A$6:$E$120</definedName>
    <definedName name="Z_E8A10C98_7FB3_4F53_A0BF_0783995E971D_.wvu.FilterData" localSheetId="0" hidden="1">'на 2026'!$A$6:$H$321</definedName>
    <definedName name="Z_E8BBBB6A_921A_47FE_B8A8_EF50C7E3495A_.wvu.FilterData" localSheetId="0" hidden="1">'на 2026'!$A$6:$H$321</definedName>
    <definedName name="Z_E8E447B7_386A_4449_A267_EA8A8ED2E9DF_.wvu.FilterData" localSheetId="0" hidden="1">'на 2026'!$A$6:$H$321</definedName>
    <definedName name="Z_E922E6D4_162D_4B22_BA5C_1C9F4400B93D_.wvu.FilterData" localSheetId="0" hidden="1">'на 2026'!$A$6:$H$321</definedName>
    <definedName name="Z_E930EB23_A485_413D_ABCB_FAB92C52AAA4_.wvu.FilterData" localSheetId="0" hidden="1">'на 2026'!$A$6:$H$321</definedName>
    <definedName name="Z_E933C535_3365_4784_A06A_0832C19C4228_.wvu.FilterData" localSheetId="0" hidden="1">'на 2026'!$A$6:$H$321</definedName>
    <definedName name="Z_E952215A_EF2B_4724_A091_1F77A330F7A6_.wvu.FilterData" localSheetId="0" hidden="1">'на 2026'!$A$6:$H$321</definedName>
    <definedName name="Z_E9A4F66F_BB40_4C19_8750_6E61AF1D74A1_.wvu.FilterData" localSheetId="0" hidden="1">'на 2026'!$A$6:$H$321</definedName>
    <definedName name="Z_EA16B1A6_A575_4BB9_B51E_98E088646246_.wvu.FilterData" localSheetId="0" hidden="1">'на 2026'!$A$6:$H$321</definedName>
    <definedName name="Z_EA234825_5817_4C50_AC45_83D70F061045_.wvu.FilterData" localSheetId="0" hidden="1">'на 2026'!$A$6:$H$321</definedName>
    <definedName name="Z_EA23A076_D755_4015_9B84_BEFD1DB876FC_.wvu.FilterData" localSheetId="0" hidden="1">'на 2026'!$A$6:$H$321</definedName>
    <definedName name="Z_EA26BD39_D295_43F0_9554_645E38E73803_.wvu.FilterData" localSheetId="0" hidden="1">'на 2026'!$A$6:$H$321</definedName>
    <definedName name="Z_EA769D6D_3269_481D_9974_BC10C6C55FF6_.wvu.FilterData" localSheetId="0" hidden="1">'на 2026'!$A$6:$E$120</definedName>
    <definedName name="Z_EA7BB06C_40E6_4375_9BE4_353C118D0D8A_.wvu.FilterData" localSheetId="0" hidden="1">'на 2026'!$A$6:$H$321</definedName>
    <definedName name="Z_EAEC0497_D454_492F_A78A_948CBC8B7349_.wvu.FilterData" localSheetId="0" hidden="1">'на 2026'!$A$6:$H$321</definedName>
    <definedName name="Z_EB2D8BE6_72BC_4D23_BEC7_DBF109493B0C_.wvu.FilterData" localSheetId="0" hidden="1">'на 2026'!$A$6:$H$321</definedName>
    <definedName name="Z_EB4D211F_79BE_4989_9C27_0BADB5578274_.wvu.FilterData" localSheetId="0" hidden="1">'на 2026'!$A$6:$H$321</definedName>
    <definedName name="Z_EB508A44_C769_40E0_928A_47D8566A1B41_.wvu.FilterData" localSheetId="0" hidden="1">'на 2026'!$A$6:$H$321</definedName>
    <definedName name="Z_EBB8517D_EA88_4B8D_9458_160166DDE643_.wvu.FilterData" localSheetId="0" hidden="1">'на 2026'!$A$6:$H$321</definedName>
    <definedName name="Z_EBCDBD63_50FE_4D52_B280_2A723FA77236_.wvu.FilterData" localSheetId="0" hidden="1">'на 2026'!$A$6:$E$120</definedName>
    <definedName name="Z_EBE6EB5A_28BA_42FD_8E13_84A84E5CEFFA_.wvu.FilterData" localSheetId="0" hidden="1">'на 2026'!$A$6:$H$321</definedName>
    <definedName name="Z_EC1A3FA6_73C0_4B78_91F1_4D1798040C34_.wvu.FilterData" localSheetId="0" hidden="1">'на 2026'!$A$6:$H$321</definedName>
    <definedName name="Z_EC6529EE_0B9B_4130_A78F_00142E403D59_.wvu.FilterData" localSheetId="0" hidden="1">'на 2026'!$A$6:$H$321</definedName>
    <definedName name="Z_EC6B58CC_C695_4EAF_B026_DA7CE6279D7A_.wvu.FilterData" localSheetId="0" hidden="1">'на 2026'!$A$6:$H$321</definedName>
    <definedName name="Z_EC741CE0_C720_481D_9CFE_596247B0CF36_.wvu.FilterData" localSheetId="0" hidden="1">'на 2026'!$A$6:$H$321</definedName>
    <definedName name="Z_EC7DFC56_670B_4634_9C36_1A0E9779A8AB_.wvu.FilterData" localSheetId="0" hidden="1">'на 2026'!$A$6:$H$321</definedName>
    <definedName name="Z_EC7EDFF4_8717_443E_A482_A625A9C4247F_.wvu.FilterData" localSheetId="0" hidden="1">'на 2026'!$A$6:$H$321</definedName>
    <definedName name="Z_EC900011_F272_4D76_BA18_A39600700B39_.wvu.FilterData" localSheetId="0" hidden="1">'на 2026'!$A$6:$H$321</definedName>
    <definedName name="Z_EC9A5E29_A428_40C4_9161_9C55FAB1EFDB_.wvu.FilterData" localSheetId="0" hidden="1">'на 2026'!$A$6:$H$321</definedName>
    <definedName name="Z_EC9C440E_29D9_4209_81C9_08FA39A99B70_.wvu.FilterData" localSheetId="0" hidden="1">'на 2026'!$A$6:$H$321</definedName>
    <definedName name="Z_ECD3386C_AB1E_4A2E_A1B1_DE8384121253_.wvu.FilterData" localSheetId="0" hidden="1">'на 2026'!$A$6:$H$321</definedName>
    <definedName name="Z_ECDACD81_C235_4983_A4F4_DD0DF415537B_.wvu.FilterData" localSheetId="0" hidden="1">'на 2026'!$A$6:$H$321</definedName>
    <definedName name="Z_ECDB9DF1_6EBE_4872_A4EA_C132DB4F17D1_.wvu.FilterData" localSheetId="0" hidden="1">'на 2026'!$A$6:$H$321</definedName>
    <definedName name="Z_ED062811_EB69_48A4_A670_1ACDB0B62102_.wvu.FilterData" localSheetId="0" hidden="1">'на 2026'!$A$6:$H$321</definedName>
    <definedName name="Z_ED3BF45A_33AB_4B3B_ADB7_DAAF8BA6676D_.wvu.FilterData" localSheetId="0" hidden="1">'на 2026'!$A$6:$H$130</definedName>
    <definedName name="Z_ED3CA1AD_27FA_49EB_91E7_60AB4F0D9C59_.wvu.FilterData" localSheetId="0" hidden="1">'на 2026'!$A$6:$H$321</definedName>
    <definedName name="Z_ED5F05CF_0821_469C_A3FE_35B2692E3A2E_.wvu.FilterData" localSheetId="0" hidden="1">'на 2026'!$A$6:$H$321</definedName>
    <definedName name="Z_ED74FBD3_DF35_4798_8C2A_7ADA46D140AA_.wvu.FilterData" localSheetId="0" hidden="1">'на 2026'!$A$6:$E$120</definedName>
    <definedName name="Z_EDC4D00A_1715_4FE8_9451_D9C7CDD0C45C_.wvu.FilterData" localSheetId="0" hidden="1">'на 2026'!$A$6:$H$321</definedName>
    <definedName name="Z_EE680255_75A1_4DDB_913F_4A1F3421B50B_.wvu.FilterData" localSheetId="0" hidden="1">'на 2026'!$A$6:$H$321</definedName>
    <definedName name="Z_EEA670F4_FD70_410C_B154_2B68A58088BB_.wvu.FilterData" localSheetId="0" hidden="1">'на 2026'!$A$6:$H$321</definedName>
    <definedName name="Z_EED7532F_3F8E_4159_866F_A5A51397E489_.wvu.FilterData" localSheetId="0" hidden="1">'на 2026'!$A$6:$H$321</definedName>
    <definedName name="Z_EEDEE6DA_8279_4F84_B5A2_4D9FC4BBFC9B_.wvu.FilterData" localSheetId="0" hidden="1">'на 2026'!$A$6:$H$321</definedName>
    <definedName name="Z_EF1610FE_843B_4864_9DAD_05F697DD47DC_.wvu.FilterData" localSheetId="0" hidden="1">'на 2026'!$A$6:$H$321</definedName>
    <definedName name="Z_EF3A4F6C_A94D_4157_A010_B703899327B3_.wvu.FilterData" localSheetId="0" hidden="1">'на 2026'!$A$6:$H$321</definedName>
    <definedName name="Z_EF821C5C_6F3C_4E0A_8049_77A078C015B6_.wvu.FilterData" localSheetId="0" hidden="1">'на 2026'!$A$6:$H$321</definedName>
    <definedName name="Z_EFFADE78_6F23_4B5D_AE74_3E82BA29B398_.wvu.FilterData" localSheetId="0" hidden="1">'на 2026'!$A$6:$E$120</definedName>
    <definedName name="Z_F05EFB87_3BE7_41AF_8465_1EA73F5E8818_.wvu.FilterData" localSheetId="0" hidden="1">'на 2026'!$A$6:$H$321</definedName>
    <definedName name="Z_F08F510D_D84B_4E5B_A215_C6C34956D710_.wvu.FilterData" localSheetId="0" hidden="1">'на 2026'!$A$6:$H$321</definedName>
    <definedName name="Z_F0EB967D_F079_4FD4_AD5F_5BA84E405B49_.wvu.FilterData" localSheetId="0" hidden="1">'на 2026'!$A$6:$H$321</definedName>
    <definedName name="Z_F1034BFA_1A69_4FC2_AF03_194D1772ED46_.wvu.FilterData" localSheetId="0" hidden="1">'на 2026'!$A$6:$H$321</definedName>
    <definedName name="Z_F103F4AF_E8E2_4F3E_A9FD_DB934D8E8A41_.wvu.FilterData" localSheetId="0" hidden="1">'на 2026'!$A$6:$H$321</definedName>
    <definedName name="Z_F140A98E_30AA_4FD0_8B93_08F8951EDE5E_.wvu.FilterData" localSheetId="0" hidden="1">'на 2026'!$A$6:$E$120</definedName>
    <definedName name="Z_F1770493_E9D4_454B_AD87_994CF379096A_.wvu.FilterData" localSheetId="0" hidden="1">'на 2026'!$A$6:$H$321</definedName>
    <definedName name="Z_F1D58EA3_233E_4B2C_907F_20FB7B32BCEB_.wvu.FilterData" localSheetId="0" hidden="1">'на 2026'!$A$6:$H$321</definedName>
    <definedName name="Z_F1FF83CB_C105_4045_8D1C_1656D8BA7B97_.wvu.FilterData" localSheetId="0" hidden="1">'на 2026'!$A$6:$H$321</definedName>
    <definedName name="Z_F2110B0B_AAE7_42F0_B553_C360E9249AD4_.wvu.Cols" localSheetId="0" hidden="1">'на 2026'!#REF!,'на 2026'!#REF!,'на 2026'!$I:$BG</definedName>
    <definedName name="Z_F2110B0B_AAE7_42F0_B553_C360E9249AD4_.wvu.FilterData" localSheetId="0" hidden="1">'на 2026'!$A$6:$H$321</definedName>
    <definedName name="Z_F2110B0B_AAE7_42F0_B553_C360E9249AD4_.wvu.PrintArea" localSheetId="0" hidden="1">'на 2026'!$A$1:$BG$79</definedName>
    <definedName name="Z_F2110B0B_AAE7_42F0_B553_C360E9249AD4_.wvu.PrintTitles" localSheetId="0" hidden="1">'на 2026'!$5:$5</definedName>
    <definedName name="Z_F2297F69_EEB2_47F1_B378_3E0399CA26A1_.wvu.FilterData" localSheetId="0" hidden="1">'на 2026'!$A$6:$H$321</definedName>
    <definedName name="Z_F24FF7CE_BEE9_4D69_9CC9_1D573409219A_.wvu.FilterData" localSheetId="0" hidden="1">'на 2026'!$A$6:$H$321</definedName>
    <definedName name="Z_F278667C_3752_4E5E_BBEE_5A1D429FAB93_.wvu.FilterData" localSheetId="0" hidden="1">'на 2026'!$A$6:$H$321</definedName>
    <definedName name="Z_F2B210B3_A608_46A5_94E1_E525F8F6A2C4_.wvu.FilterData" localSheetId="0" hidden="1">'на 2026'!$A$6:$H$321</definedName>
    <definedName name="Z_F304AA00_B14E_4276_98BB_A5E040C2BE83_.wvu.FilterData" localSheetId="0" hidden="1">'на 2026'!$A$6:$H$321</definedName>
    <definedName name="Z_F30FADD4_07E9_4B4F_B53A_86E542EF0570_.wvu.FilterData" localSheetId="0" hidden="1">'на 2026'!$A$6:$H$321</definedName>
    <definedName name="Z_F31E06D7_BB46_4306_AC80_7D867336978C_.wvu.FilterData" localSheetId="0" hidden="1">'на 2026'!$A$6:$H$321</definedName>
    <definedName name="Z_F338BCFF_FE37_4512_82DE_8C10862CD583_.wvu.FilterData" localSheetId="0" hidden="1">'на 2026'!$A$6:$H$321</definedName>
    <definedName name="Z_F33B77A9_71E4_4F9B_8072_7CFC39B3FC50_.wvu.FilterData" localSheetId="0" hidden="1">'на 2026'!$A$6:$H$321</definedName>
    <definedName name="Z_F34EC6B1_390D_4B75_852C_F8775ACC3B29_.wvu.FilterData" localSheetId="0" hidden="1">'на 2026'!$A$6:$H$321</definedName>
    <definedName name="Z_F3A6411A_7F58_4AA4_A47E_73B872E59DC0_.wvu.FilterData" localSheetId="0" hidden="1">'на 2026'!$A$6:$H$321</definedName>
    <definedName name="Z_F3E148B1_ED1B_4330_84E7_EFC4722C807A_.wvu.FilterData" localSheetId="0" hidden="1">'на 2026'!$A$6:$H$321</definedName>
    <definedName name="Z_F3EB4276_07ED_4C3D_8305_EFD9881E26ED_.wvu.FilterData" localSheetId="0" hidden="1">'на 2026'!$A$6:$H$321</definedName>
    <definedName name="Z_F3F1BB49_52AF_48BB_95BC_060170851629_.wvu.FilterData" localSheetId="0" hidden="1">'на 2026'!$A$6:$H$321</definedName>
    <definedName name="Z_F3FAABC6_8E09_4D92_9132_85B2510C1FBC_.wvu.FilterData" localSheetId="0" hidden="1">'на 2026'!$A$6:$H$321</definedName>
    <definedName name="Z_F4076323_D8DB_4953_BA80_421C6CCA74EB_.wvu.FilterData" localSheetId="0" hidden="1">'на 2026'!$A$6:$H$321</definedName>
    <definedName name="Z_F413BB5D_EA53_42FB_84EF_A630DFA6E3CE_.wvu.FilterData" localSheetId="0" hidden="1">'на 2026'!$A$6:$H$321</definedName>
    <definedName name="Z_F424C8EB_1FD1_4B7C_BB16_C87F07FB1A66_.wvu.FilterData" localSheetId="0" hidden="1">'на 2026'!$A$6:$H$321</definedName>
    <definedName name="Z_F425AFFD_B79D_403C_801F_8117916701DC_.wvu.FilterData" localSheetId="0" hidden="1">'на 2026'!$A$6:$H$321</definedName>
    <definedName name="Z_F46E435E_1980_4C47_9CBE_B327135E4570_.wvu.FilterData" localSheetId="0" hidden="1">'на 2026'!$A$6:$H$321</definedName>
    <definedName name="Z_F48552A9_1F3B_415E_B25A_3A35D2E6EB46_.wvu.FilterData" localSheetId="0" hidden="1">'на 2026'!$A$6:$H$321</definedName>
    <definedName name="Z_F4B370BE_A7CE_4BF8_A9D2_E5262584ECE2_.wvu.FilterData" localSheetId="0" hidden="1">'на 2026'!$A$6:$H$321</definedName>
    <definedName name="Z_F4D51502_0CCD_4E1C_8387_D94D30666E39_.wvu.FilterData" localSheetId="0" hidden="1">'на 2026'!$A$6:$H$321</definedName>
    <definedName name="Z_F52002B9_A233_461F_9C02_2195A969869E_.wvu.FilterData" localSheetId="0" hidden="1">'на 2026'!$A$6:$H$321</definedName>
    <definedName name="Z_F54BE337_E584_450F_96D8_856C58939C13_.wvu.FilterData" localSheetId="0" hidden="1">'на 2026'!$A$6:$H$321</definedName>
    <definedName name="Z_F558DEA7_612A_44C7_B077_E65698B26505_.wvu.FilterData" localSheetId="0" hidden="1">'на 2026'!$A$6:$H$321</definedName>
    <definedName name="Z_F5860B2E_034B_467D_B92B_2E710E85FA76_.wvu.FilterData" localSheetId="0" hidden="1">'на 2026'!$A$6:$H$321</definedName>
    <definedName name="Z_F58680BA_6ED5_407F_B9AE_851D451E01EE_.wvu.FilterData" localSheetId="0" hidden="1">'на 2026'!$A$6:$H$321</definedName>
    <definedName name="Z_F5904F57_BE1E_4C1A_B9F2_3334C6090028_.wvu.FilterData" localSheetId="0" hidden="1">'на 2026'!$A$6:$H$321</definedName>
    <definedName name="Z_F5A92536_7ADF_4574_9094_4E9E2907828D_.wvu.FilterData" localSheetId="0" hidden="1">'на 2026'!$A$6:$H$321</definedName>
    <definedName name="Z_F5E5B384_11B7_4F24_ADF6_08A6C35ADF77_.wvu.FilterData" localSheetId="0" hidden="1">'на 2026'!$A$6:$H$321</definedName>
    <definedName name="Z_F5F50589_1DF0_4A91_A5AE_A081904AF6B0_.wvu.FilterData" localSheetId="0" hidden="1">'на 2026'!$A$6:$H$321</definedName>
    <definedName name="Z_F5F80A06_AE4D_453C_88B4_18BB5BD99244_.wvu.FilterData" localSheetId="0" hidden="1">'на 2026'!$A$6:$H$321</definedName>
    <definedName name="Z_F61E56D2_EFF9_4BF6_BC10_A7D9E7E2CB28_.wvu.FilterData" localSheetId="0" hidden="1">'на 2026'!$A$6:$H$321</definedName>
    <definedName name="Z_F623BA5E_0C99_48AF_83B6_93F23B3DCF53_.wvu.FilterData" localSheetId="0" hidden="1">'на 2026'!$A$6:$H$321</definedName>
    <definedName name="Z_F66AFAC6_2D91_47B3_B144_43AE4E90F02F_.wvu.FilterData" localSheetId="0" hidden="1">'на 2026'!$A$6:$H$321</definedName>
    <definedName name="Z_F675BEC0_5D51_42CD_8359_31DF2F226166_.wvu.FilterData" localSheetId="0" hidden="1">'на 2026'!$A$6:$H$321</definedName>
    <definedName name="Z_F67FDAF6_C7A9_4739_99A3_F2A8656C78C0_.wvu.FilterData" localSheetId="0" hidden="1">'на 2026'!$A$6:$H$321</definedName>
    <definedName name="Z_F6921BC4_E0E6_4AEF_829D_3CF79503065A_.wvu.FilterData" localSheetId="0" hidden="1">'на 2026'!$A$6:$H$321</definedName>
    <definedName name="Z_F6F4D1CA_4991_462D_A51D_FD0D91822706_.wvu.FilterData" localSheetId="0" hidden="1">'на 2026'!$A$6:$H$321</definedName>
    <definedName name="Z_F731E429_1EEA_443F_A17D_E6EB986E228C_.wvu.FilterData" localSheetId="0" hidden="1">'на 2026'!$A$6:$H$321</definedName>
    <definedName name="Z_F7E84A2A_268F_49A2_9175_3ADFDAD9A1AF_.wvu.FilterData" localSheetId="0" hidden="1">'на 2026'!$A$6:$H$321</definedName>
    <definedName name="Z_F7FC106B_79FE_40D3_AA43_206A7284AC4B_.wvu.FilterData" localSheetId="0" hidden="1">'на 2026'!$A$6:$H$321</definedName>
    <definedName name="Z_F800C951_7E3C_42D6_B362_3CDF78E7F025_.wvu.FilterData" localSheetId="0" hidden="1">'на 2026'!$A$6:$H$321</definedName>
    <definedName name="Z_F81D36EC_DD5D_48EA_8057_84B13639238C_.wvu.FilterData" localSheetId="0" hidden="1">'на 2026'!$A$6:$H$321</definedName>
    <definedName name="Z_F86B373A_77EE_4727_A7B9_7965520AB24D_.wvu.FilterData" localSheetId="0" hidden="1">'на 2026'!$A$6:$H$321</definedName>
    <definedName name="Z_F8B0DEDC_32C7_4D2C_9923_D4A5441ED454_.wvu.FilterData" localSheetId="0" hidden="1">'на 2026'!$A$6:$H$321</definedName>
    <definedName name="Z_F8B81CBA_58C3_4A10_B2A6_DD83E7E706C7_.wvu.FilterData" localSheetId="0" hidden="1">'на 2026'!$A$6:$H$321</definedName>
    <definedName name="Z_F8CD48ED_A67F_492E_A417_09D352E93E12_.wvu.FilterData" localSheetId="0" hidden="1">'на 2026'!$A$6:$E$120</definedName>
    <definedName name="Z_F8E02295_4C4F_4DE1_ACF5_8151BB17EB6E_.wvu.FilterData" localSheetId="0" hidden="1">'на 2026'!$A$6:$H$321</definedName>
    <definedName name="Z_F8E4304E_2CC4_4F73_A08A_BA6FE8EB77EF_.wvu.FilterData" localSheetId="0" hidden="1">'на 2026'!$A$6:$H$321</definedName>
    <definedName name="Z_F9022829_B024_4704_A08E_9376103BB7B8_.wvu.FilterData" localSheetId="0" hidden="1">'на 2026'!$A$6:$H$321</definedName>
    <definedName name="Z_F9AF50D2_05C8_4D13_9F15_43FAA7F1CB7A_.wvu.FilterData" localSheetId="0" hidden="1">'на 2026'!$A$6:$H$321</definedName>
    <definedName name="Z_F9B9A5C0_E391_4CCC_95EA_AF425221E5C4_.wvu.FilterData" localSheetId="0" hidden="1">'на 2026'!$A$6:$H$321</definedName>
    <definedName name="Z_F9F96D65_7E5D_4EDB_B47B_CD800EE8793F_.wvu.FilterData" localSheetId="0" hidden="1">'на 2026'!$A$6:$E$120</definedName>
    <definedName name="Z_FA0158D7_5D42_4521_AFCC_0FD96CFB6680_.wvu.FilterData" localSheetId="0" hidden="1">'на 2026'!$A$6:$H$321</definedName>
    <definedName name="Z_FA0D663E_F65E_45A0_93A9_511D8B9F905F_.wvu.FilterData" localSheetId="0" hidden="1">'на 2026'!$A$6:$H$321</definedName>
    <definedName name="Z_FA263ADC_F7F9_4F21_8D0A_B162CFE58321_.wvu.FilterData" localSheetId="0" hidden="1">'на 2026'!$A$6:$H$321</definedName>
    <definedName name="Z_FA270880_5E39_4EAA_BE02_BDB906770A67_.wvu.FilterData" localSheetId="0" hidden="1">'на 2026'!$A$6:$H$321</definedName>
    <definedName name="Z_FA47CA05_CCF1_4EDC_AAF6_26967695B1D8_.wvu.FilterData" localSheetId="0" hidden="1">'на 2026'!$A$6:$H$321</definedName>
    <definedName name="Z_FA687933_7694_4C0F_8982_34C11239740C_.wvu.FilterData" localSheetId="0" hidden="1">'на 2026'!$A$6:$H$321</definedName>
    <definedName name="Z_FA9FECB8_BA16_47CC_97A5_FF0276B7BA2A_.wvu.FilterData" localSheetId="0" hidden="1">'на 2026'!$A$6:$H$321</definedName>
    <definedName name="Z_FADBBBF4_A5FD_47EA_87AF_F3DC2DF00CA8_.wvu.FilterData" localSheetId="0" hidden="1">'на 2026'!$A$6:$H$321</definedName>
    <definedName name="Z_FAEA1540_FB92_4A7F_8E18_381E2C6FAF74_.wvu.FilterData" localSheetId="0" hidden="1">'на 2026'!$A$6:$E$120</definedName>
    <definedName name="Z_FAFAE96F_8BAB_4D62_8B50_A5F2D1B08FBB_.wvu.FilterData" localSheetId="0" hidden="1">'на 2026'!$A$6:$H$321</definedName>
    <definedName name="Z_FB229BDB_3A6C_4BB8_B8E6_A67636835C83_.wvu.FilterData" localSheetId="0" hidden="1">'на 2026'!$A$6:$H$321</definedName>
    <definedName name="Z_FB2B2898_07E8_4F64_9660_A5CFE0C3B2A1_.wvu.FilterData" localSheetId="0" hidden="1">'на 2026'!$A$6:$H$321</definedName>
    <definedName name="Z_FB2BF477_D0B5_422C_B79D_FDEC3D26BD5E_.wvu.FilterData" localSheetId="0" hidden="1">'на 2026'!$A$6:$H$321</definedName>
    <definedName name="Z_FB35B37B_2F7F_4D23_B40F_380D683C704C_.wvu.FilterData" localSheetId="0" hidden="1">'на 2026'!$A$6:$H$321</definedName>
    <definedName name="Z_FB36674F_EA77_4276_ADC4_92BDAF28A2CB_.wvu.FilterData" localSheetId="0" hidden="1">'на 2026'!$A$6:$H$321</definedName>
    <definedName name="Z_FB4C9D56_2EDB_4CD4_9DFE_7C214EA770EC_.wvu.FilterData" localSheetId="0" hidden="1">'на 2026'!$A$6:$H$321</definedName>
    <definedName name="Z_FB950159_36A0_4459_8C0C_3AA3A2B4DEC9_.wvu.FilterData" localSheetId="0" hidden="1">'на 2026'!$A$6:$H$321</definedName>
    <definedName name="Z_FBE2EB42_7C8D_40DA_8BFA_706BF49FCFDE_.wvu.FilterData" localSheetId="0" hidden="1">'на 2026'!$A$6:$H$321</definedName>
    <definedName name="Z_FBEEEF36_B47B_4551_8D8A_904E9E1222D4_.wvu.FilterData" localSheetId="0" hidden="1">'на 2026'!$A$6:$E$120</definedName>
    <definedName name="Z_FBFEC7B7_C5D0_44F3_87E7_66C52A67E842_.wvu.FilterData" localSheetId="0" hidden="1">'на 2026'!$A$6:$H$321</definedName>
    <definedName name="Z_FC3CE0E0_62AD_4DFE_9E6D_61D173C71E73_.wvu.FilterData" localSheetId="0" hidden="1">'на 2026'!$A$6:$H$321</definedName>
    <definedName name="Z_FC4C3009_E36C_43FD_8BFB_98FFC232780E_.wvu.FilterData" localSheetId="0" hidden="1">'на 2026'!$A$6:$H$321</definedName>
    <definedName name="Z_FC5D3D29_E6B6_4724_B01C_EFC5C58D36F7_.wvu.FilterData" localSheetId="0" hidden="1">'на 2026'!$A$6:$H$321</definedName>
    <definedName name="Z_FC5FC493_AFA8_41A4_87B0_C433EF48A58A_.wvu.FilterData" localSheetId="0" hidden="1">'на 2026'!$A$6:$H$321</definedName>
    <definedName name="Z_FC8DF947_D902_4089_91EA_22D68229174F_.wvu.FilterData" localSheetId="0" hidden="1">'на 2026'!$A$6:$H$321</definedName>
    <definedName name="Z_FC921717_EFFF_4C5F_AE15_5DB48A6B2DDC_.wvu.FilterData" localSheetId="0" hidden="1">'на 2026'!$A$6:$H$321</definedName>
    <definedName name="Z_FCC3AE73_E537_4FEF_8316_D2033D529D47_.wvu.FilterData" localSheetId="0" hidden="1">'на 2026'!$A$6:$H$321</definedName>
    <definedName name="Z_FCD2D329_BC48_4BD8_AD6B_3D3925E3177E_.wvu.FilterData" localSheetId="0" hidden="1">'на 2026'!$A$6:$H$321</definedName>
    <definedName name="Z_FCEF895C_BC27_4CBA_8452_0C5644B8223D_.wvu.FilterData" localSheetId="0" hidden="1">'на 2026'!$A$6:$H$321</definedName>
    <definedName name="Z_FCFEE462_86B3_4D22_A291_C53135F468F2_.wvu.FilterData" localSheetId="0" hidden="1">'на 2026'!$A$6:$H$321</definedName>
    <definedName name="Z_FD01F790_1BBF_4238_916B_FA56833C331E_.wvu.FilterData" localSheetId="0" hidden="1">'на 2026'!$A$6:$H$321</definedName>
    <definedName name="Z_FD0E1B66_1ED2_4768_AEAA_4813773FCD1B_.wvu.FilterData" localSheetId="0" hidden="1">'на 2026'!$A$6:$E$120</definedName>
    <definedName name="Z_FD15EC03_9595_4C02_AA67_D7720B02E344_.wvu.FilterData" localSheetId="0" hidden="1">'на 2026'!$A$6:$H$321</definedName>
    <definedName name="Z_FD3BE8C9_37F8_4B3C_B2C7_E77CF8E04BFB_.wvu.FilterData" localSheetId="0" hidden="1">'на 2026'!$A$6:$H$321</definedName>
    <definedName name="Z_FD3D5015_A741_475F_84D8_C8E06D2029C4_.wvu.FilterData" localSheetId="0" hidden="1">'на 2026'!$A$6:$H$321</definedName>
    <definedName name="Z_FD4802F9_333E_4B85_AA53_8A6A2CF89072_.wvu.FilterData" localSheetId="0" hidden="1">'на 2026'!$A$6:$H$321</definedName>
    <definedName name="Z_FD5CEF9A_4499_4018_A32D_B5C5AF11D935_.wvu.FilterData" localSheetId="0" hidden="1">'на 2026'!$A$6:$H$321</definedName>
    <definedName name="Z_FD5EDEE5_A3CE_4C43_835A_373611C65308_.wvu.FilterData" localSheetId="0" hidden="1">'на 2026'!$A$6:$H$321</definedName>
    <definedName name="Z_FD66CF31_1A62_4649_ABF8_67009C9EEFA8_.wvu.FilterData" localSheetId="0" hidden="1">'на 2026'!$A$6:$H$321</definedName>
    <definedName name="Z_FDDB310B_7AE0_49CB_BE16_F49E6EF78E5F_.wvu.FilterData" localSheetId="0" hidden="1">'на 2026'!$A$6:$H$321</definedName>
    <definedName name="Z_FDE37E7A_0D62_48F6_B80B_D6356ECC791B_.wvu.FilterData" localSheetId="0" hidden="1">'на 2026'!$A$6:$H$321</definedName>
    <definedName name="Z_FDE6536E_3A56_4D69_A159_5DB77FF6A4B2_.wvu.FilterData" localSheetId="0" hidden="1">'на 2026'!$A$6:$H$321</definedName>
    <definedName name="Z_FDFA00AD_EA6D_4937_80B9_640D5FB985EF_.wvu.FilterData" localSheetId="0" hidden="1">'на 2026'!$A$6:$H$321</definedName>
    <definedName name="Z_FE9D531A_F987_4486_AC6F_37568587E0CC_.wvu.FilterData" localSheetId="0" hidden="1">'на 2026'!$A$6:$H$321</definedName>
    <definedName name="Z_FEE18FC2_E5D2_4C59_B7D0_FDF82F2008D4_.wvu.FilterData" localSheetId="0" hidden="1">'на 2026'!$A$6:$H$321</definedName>
    <definedName name="Z_FEF0FD9C_0AF1_4157_A391_071CD507BEBA_.wvu.FilterData" localSheetId="0" hidden="1">'на 2026'!$A$6:$H$321</definedName>
    <definedName name="Z_FEF167F4_F152_4BEA_9E7D_592D0E0A9379_.wvu.FilterData" localSheetId="0" hidden="1">'на 2026'!$A$6:$H$321</definedName>
    <definedName name="Z_FEFFCD5F_F237_4316_B50A_6C71D0FF3363_.wvu.FilterData" localSheetId="0" hidden="1">'на 2026'!$A$6:$H$321</definedName>
    <definedName name="Z_FF2B641B_674B_4DA5_A6F8_82831EC9F946_.wvu.FilterData" localSheetId="0" hidden="1">'на 2026'!$A$6:$H$321</definedName>
    <definedName name="Z_FF69DFA1_AD30_40D4_9403_C70773B685FA_.wvu.FilterData" localSheetId="0" hidden="1">'на 2026'!$A$6:$H$321</definedName>
    <definedName name="Z_FF7CC20D_CA9E_46D2_A113_9EB09E8A7DF6_.wvu.FilterData" localSheetId="0" hidden="1">'на 2026'!$A$6:$E$120</definedName>
    <definedName name="Z_FF7F531F_28CE_4C28_BA81_DE242DB82E03_.wvu.FilterData" localSheetId="0" hidden="1">'на 2026'!$A$6:$H$321</definedName>
    <definedName name="Z_FF9CAECB_501B_462B_B812_A3333DD17EEE_.wvu.FilterData" localSheetId="0" hidden="1">'на 2026'!$A$6:$H$321</definedName>
    <definedName name="Z_FF9EFDBE_F5FD_432E_96BA_C22D4E9B91D4_.wvu.FilterData" localSheetId="0" hidden="1">'на 2026'!$A$6:$H$321</definedName>
    <definedName name="Z_FFBF84C0_8EC1_41E5_A130_1EB26E22D86E_.wvu.FilterData" localSheetId="0" hidden="1">'на 2026'!$A$6:$H$321</definedName>
    <definedName name="Z_FFE6C3F9_C13E_4E13_8F64_B3AD0BCC69D2_.wvu.FilterData" localSheetId="0" hidden="1">'на 2026'!$A$6:$H$321</definedName>
    <definedName name="Z_FFFC89F4_6CC5_4464_8EC3_BC7659708B14_.wvu.FilterData" localSheetId="0" hidden="1">'на 2026'!$A$6:$H$321</definedName>
    <definedName name="_xlnm.Print_Titles" localSheetId="0">'на 2026'!$5:$6</definedName>
    <definedName name="_xlnm.Print_Area" localSheetId="0">'на 2026'!$A$1:$H$130</definedName>
  </definedNames>
  <calcPr calcId="162913" fullPrecision="0"/>
  <customWorkbookViews>
    <customWorkbookView name="Вершинина Мария Игоревна - Личное представление" guid="{A0A3CD9B-2436-40D7-91DB-589A95FBBF00}" mergeInterval="0" personalView="1" maximized="1" xWindow="-8" yWindow="-8" windowWidth="1696" windowHeight="1026" activeSheetId="2"/>
    <customWorkbookView name="Ливерант Элеонора Галимзяновна - Личное представление" guid="{E58B6A19-CDF2-47F2-B31F-BA0A30B39762}" mergeInterval="0" personalView="1" maximized="1" xWindow="-8" yWindow="-8" windowWidth="1936" windowHeight="1056" activeSheetId="1"/>
    <customWorkbookView name="Перевощикова Анна Васильевна - Личное представление" guid="{CCF533A2-322B-40E2-88B2-065E6D1D35B4}" mergeInterval="0" personalView="1" maximized="1" xWindow="-8" yWindow="-8" windowWidth="1936" windowHeight="1056" activeSheetId="1"/>
    <customWorkbookView name="Шулепова Ольга Анатольевна - Личное представление" guid="{67ADFAE6-A9AF-44D7-8539-93CD0F6B7849}" mergeInterval="0" personalView="1" maximized="1" xWindow="-8" yWindow="-8" windowWidth="1936" windowHeight="1056" activeSheetId="1"/>
    <customWorkbookView name="Крыжановская Анна Александровна - Личное представление" guid="{3EEA7E1A-5F2B-4408-A34C-1F0223B5B245}" mergeInterval="0" personalView="1" maximized="1" xWindow="-8" yWindow="-8" windowWidth="1936" windowHeight="1056" activeSheetId="1"/>
    <customWorkbookView name="Лёвина Ирина Михайловна - Личное представление" guid="{4EA492D8-B170-444C-A887-0AC42BCFF83B}" mergeInterval="0" personalView="1" maximized="1" xWindow="-8" yWindow="-8" windowWidth="1936" windowHeight="1056" activeSheetId="1"/>
    <customWorkbookView name="Залецкая Ольга Генадьевна - Личное представление" guid="{6E4A7295-8CE0-4D28-ABEF-D38EBAE7C204}" mergeInterval="0" personalView="1" maximized="1" xWindow="-8" yWindow="-8" windowWidth="1936" windowHeight="1056" activeSheetId="1"/>
    <customWorkbookView name="Фесик Светлана Викторовна - Личное представление" guid="{6068C3FF-17AA-48A5-A88B-2523CBAC39AE}" personalView="1" maximized="1" xWindow="-8" yWindow="-8" windowWidth="1296" windowHeight="1000" activeSheetId="1"/>
    <customWorkbookView name="Минакова Оксана Сергеевна - Личное представление" guid="{45DE1976-7F07-4EB4-8A9C-FB72D060BEFA}" personalView="1" maximized="1" xWindow="-8" yWindow="-8" windowWidth="1936" windowHeight="1056" activeSheetId="1"/>
    <customWorkbookView name="Козлова Анастасия Сергеевна - Личное представление" guid="{0CCCFAED-79CE-4449-BC23-D60C794B65C2}" personalView="1" maximized="1" windowWidth="1276" windowHeight="779" activeSheetId="1"/>
    <customWorkbookView name="Маслова Алина Рамазановна - Личное представление" guid="{99950613-28E7-4EC2-B918-559A2757B0A9}" personalView="1" maximized="1" xWindow="-8" yWindow="-8" windowWidth="1936" windowHeight="1056" activeSheetId="1"/>
    <customWorkbookView name="Сырвачева Виктория Алексеевна - Личное представление" guid="{72C0943B-A5D5-4B80-AD54-166C5CDC74DE}" personalView="1" maximized="1" xWindow="-8" yWindow="-8" windowWidth="1296" windowHeight="1000" activeSheetId="1"/>
    <customWorkbookView name="perevoschikova_av - Личное представление" guid="{649E5CE3-4976-49D9-83DA-4E57FFC714BF}" personalView="1" maximized="1" xWindow="1" yWindow="1" windowWidth="1276" windowHeight="794" activeSheetId="1"/>
    <customWorkbookView name="Корунова Олеся Юрьевна - Личное представление" guid="{5EB1B5BB-79BE-4318-9140-3FA31802D519}" personalView="1" maximized="1" xWindow="-8" yWindow="-8" windowWidth="1296" windowHeight="1000" activeSheetId="1"/>
    <customWorkbookView name="Литвинчук Екатерина Николаевна - Личное представление" guid="{5FB953A5-71FF-4056-AF98-C9D06FF0EDF3}" personalView="1" maximized="1" xWindow="-8" yWindow="-8" windowWidth="1296" windowHeight="1000" activeSheetId="1"/>
    <customWorkbookView name="Денисова Евгения Юрьевна - Личное представление" guid="{9FA29541-62F4-4CED-BF33-19F6BA57578F}" personalView="1" maximized="1" windowWidth="1276" windowHeight="759" activeSheetId="1"/>
    <customWorkbookView name="kou - Личное представление" guid="{998B8119-4FF3-4A16-838D-539C6AE34D55}" personalView="1" maximized="1" windowWidth="1148" windowHeight="645" activeSheetId="1"/>
    <customWorkbookView name="pav - Личное представление" guid="{539CB3DF-9B66-4BE7-9074-8CE0405EB8A6}" personalView="1" maximized="1" xWindow="1" yWindow="1" windowWidth="1276" windowHeight="794" activeSheetId="1"/>
    <customWorkbookView name="User - Личное представление" guid="{D20DFCFE-63F9-4265-B37B-4F36C46DF159}" personalView="1" maximized="1" xWindow="-8" yWindow="-8" windowWidth="1296" windowHeight="1000" activeSheetId="1"/>
    <customWorkbookView name="Морычева Надежда Николаевна - Личное представление" guid="{A6B98527-7CBF-4E4D-BDEA-9334A3EB779F}" personalView="1" maximized="1" xWindow="-8" yWindow="-8" windowWidth="1296" windowHeight="1000" activeSheetId="1"/>
    <customWorkbookView name="Михальченко Светлана Николаевна - Личное представление" guid="{D7BC8E82-4392-4806-9DAE-D94253790B9C}" personalView="1" maximized="1" windowWidth="1276" windowHeight="759" activeSheetId="1" showComments="commIndAndComment"/>
    <customWorkbookView name="Анастасия Вячеславовна - Личное представление" guid="{F2110B0B-AAE7-42F0-B553-C360E9249AD4}" personalView="1" maximized="1" windowWidth="1276" windowHeight="779" activeSheetId="1"/>
    <customWorkbookView name="Михайлова Ирина Ивановна - Личное представление" guid="{9E943B7D-D4C7-443F-BC4C-8AB90546D8A5}" personalView="1" maximized="1" windowWidth="1276" windowHeight="799" activeSheetId="1"/>
    <customWorkbookView name="Admin - Личное представление" guid="{2DF88C31-E5A0-4DFE-877D-5A31D3992603}" personalView="1" maximized="1" windowWidth="1276" windowHeight="719" activeSheetId="1"/>
    <customWorkbookView name="Елена - Личное представление" guid="{24E5C1BC-322C-4FEF-B964-F0DCC04482C1}" personalView="1" maximized="1" xWindow="1" yWindow="1" windowWidth="1024" windowHeight="547" activeSheetId="1"/>
    <customWorkbookView name="BLACKGIRL - Личное представление" guid="{37F8CE32-8CE8-4D95-9C0E-63112E6EFFE9}" personalView="1" maximized="1" windowWidth="1020" windowHeight="576" activeSheetId="0"/>
    <customWorkbookView name="1 - Личное представление" guid="{CBF9D894-3FD2-4B68-BAC8-643DB23851C0}" personalView="1" maximized="1" xWindow="1" yWindow="1" windowWidth="1733" windowHeight="798" activeSheetId="1"/>
    <customWorkbookView name="Пользователь - Личное представление" guid="{C8C7D91A-0101-429D-A7C4-25C2A366909A}" personalView="1" maximized="1" windowWidth="1264" windowHeight="759" activeSheetId="1"/>
    <customWorkbookView name="Соловьёва Ольга Валерьевна - Личное представление" guid="{CB1A56DC-A135-41E6-8A02-AE4E518C879F}" personalView="1" maximized="1" windowWidth="1916" windowHeight="855" activeSheetId="1" showComments="commIndAndComment"/>
    <customWorkbookView name="Коптеева Елена Анатольевна - Личное представление" guid="{2F7AC811-CA37-46E3-866E-6E10DF43054A}" personalView="1" maximized="1" windowWidth="1276" windowHeight="799" activeSheetId="1"/>
    <customWorkbookView name="kaa - Личное представление" guid="{7B245AB0-C2AF-4822-BFC4-2399F85856C1}" personalView="1" maximized="1" xWindow="1" yWindow="1" windowWidth="1280" windowHeight="803" activeSheetId="1"/>
    <customWorkbookView name="Хрусталёва Елена Анатольевна - Личное представление" guid="{032DDD1D-7C32-4E80-928D-C908C764BB01}" personalView="1" maximized="1" xWindow="-8" yWindow="-8" windowWidth="1936" windowHeight="1056" activeSheetId="1"/>
    <customWorkbookView name="Чернова Светлана Викторовна - Личное представление" guid="{B128763D-80F0-47B0-A951-7CE59556729E}" mergeInterval="0" personalView="1" maximized="1" xWindow="-8" yWindow="-8" windowWidth="1936" windowHeight="1056" activeSheetId="1"/>
    <customWorkbookView name="Маганёва Екатерина Николаевна - Личное представление" guid="{CA384592-0CFD-4322-A4EB-34EC04693944}" mergeInterval="0" personalView="1" maximized="1" xWindow="-8" yWindow="-8" windowWidth="1936" windowHeight="1056" activeSheetId="1"/>
    <customWorkbookView name="Залецкая Ольга Геннадьевна - Личное представление" guid="{D95852A1-B0FC-4AC5-B62B-5CCBE05B0D15}" mergeInterval="0" personalView="1" maximized="1" xWindow="-8" yWindow="-8" windowWidth="1936" windowHeight="1056" activeSheetId="1"/>
    <customWorkbookView name="Астахова Анна Владимировна - Личное представление" guid="{13BE7114-35DF-4699-8779-61985C68F6C3}" mergeInterval="0" personalView="1" maximized="1" showSheetTabs="0" xWindow="-8" yWindow="-8" windowWidth="1936" windowHeight="1056" activeSheetId="1"/>
    <customWorkbookView name="Рогожина Ольга Сергеевна - Личное представление" guid="{BEA0FDBA-BB07-4C19-8BBD-5E57EE395C09}" mergeInterval="0" personalView="1" maximized="1" xWindow="-8" yWindow="-8" windowWidth="1936" windowHeight="1056" activeSheetId="1"/>
  </customWorkbookViews>
  <fileRecoveryPr autoRecover="0"/>
</workbook>
</file>

<file path=xl/calcChain.xml><?xml version="1.0" encoding="utf-8"?>
<calcChain xmlns="http://schemas.openxmlformats.org/spreadsheetml/2006/main">
  <c r="F13" i="1" l="1"/>
  <c r="D13" i="1"/>
  <c r="F36" i="1" l="1"/>
  <c r="F109" i="1"/>
  <c r="D10" i="1" l="1"/>
  <c r="C10" i="1"/>
  <c r="D9" i="1"/>
  <c r="C9" i="1"/>
  <c r="C8" i="1"/>
  <c r="G126" i="1" l="1"/>
  <c r="E126" i="1"/>
  <c r="G125" i="1"/>
  <c r="E125" i="1"/>
  <c r="F124" i="1"/>
  <c r="G124" i="1" s="1"/>
  <c r="E124" i="1"/>
  <c r="F123" i="1"/>
  <c r="G123" i="1" s="1"/>
  <c r="E123" i="1"/>
  <c r="F122" i="1"/>
  <c r="G122" i="1" s="1"/>
  <c r="E122" i="1"/>
  <c r="D121" i="1"/>
  <c r="C121" i="1"/>
  <c r="E121" i="1" l="1"/>
  <c r="F121" i="1"/>
  <c r="G121" i="1" s="1"/>
  <c r="F118" i="1"/>
  <c r="F43" i="1" l="1"/>
  <c r="G43" i="1" s="1"/>
  <c r="F45" i="1"/>
  <c r="G45" i="1" s="1"/>
  <c r="F44" i="1"/>
  <c r="G44" i="1"/>
  <c r="F76" i="1" l="1"/>
  <c r="C19" i="1" l="1"/>
  <c r="F24" i="1"/>
  <c r="F63" i="1" l="1"/>
  <c r="F117" i="1" l="1"/>
  <c r="C109" i="1" l="1"/>
  <c r="F69" i="1"/>
  <c r="G120" i="1" l="1"/>
  <c r="G119" i="1"/>
  <c r="G108" i="1"/>
  <c r="G107" i="1"/>
  <c r="G102" i="1"/>
  <c r="G101" i="1"/>
  <c r="G100" i="1"/>
  <c r="G98" i="1"/>
  <c r="G96" i="1"/>
  <c r="G95" i="1"/>
  <c r="G90" i="1"/>
  <c r="G89" i="1"/>
  <c r="G86" i="1"/>
  <c r="G84" i="1"/>
  <c r="G83" i="1"/>
  <c r="G82" i="1"/>
  <c r="G78" i="1"/>
  <c r="G77" i="1"/>
  <c r="G72" i="1"/>
  <c r="G71" i="1"/>
  <c r="G68" i="1"/>
  <c r="G66" i="1"/>
  <c r="G65" i="1"/>
  <c r="G59" i="1"/>
  <c r="G58" i="1"/>
  <c r="G57" i="1"/>
  <c r="G55" i="1"/>
  <c r="G53" i="1"/>
  <c r="G52" i="1"/>
  <c r="G51" i="1"/>
  <c r="G49" i="1"/>
  <c r="G47" i="1"/>
  <c r="G46" i="1"/>
  <c r="G41" i="1"/>
  <c r="G40" i="1"/>
  <c r="G35" i="1"/>
  <c r="G34" i="1"/>
  <c r="G33" i="1"/>
  <c r="G31" i="1"/>
  <c r="G28" i="1"/>
  <c r="G27" i="1"/>
  <c r="G14" i="1"/>
  <c r="G18" i="1"/>
  <c r="G17" i="1"/>
  <c r="G16" i="1"/>
  <c r="F106" i="1"/>
  <c r="G106" i="1" s="1"/>
  <c r="F105" i="1"/>
  <c r="G105" i="1" s="1"/>
  <c r="F104" i="1"/>
  <c r="G104" i="1" s="1"/>
  <c r="F99" i="1"/>
  <c r="G99" i="1" s="1"/>
  <c r="F94" i="1"/>
  <c r="G94" i="1" s="1"/>
  <c r="F93" i="1"/>
  <c r="G93" i="1" s="1"/>
  <c r="F92" i="1"/>
  <c r="G92" i="1" s="1"/>
  <c r="F88" i="1"/>
  <c r="G88" i="1" s="1"/>
  <c r="F87" i="1"/>
  <c r="G87" i="1" s="1"/>
  <c r="F81" i="1"/>
  <c r="G81" i="1" s="1"/>
  <c r="F80" i="1"/>
  <c r="G80" i="1" s="1"/>
  <c r="G76" i="1"/>
  <c r="F75" i="1"/>
  <c r="G75" i="1" s="1"/>
  <c r="F74" i="1"/>
  <c r="G74" i="1" s="1"/>
  <c r="G70" i="1"/>
  <c r="G69" i="1"/>
  <c r="F64" i="1"/>
  <c r="G64" i="1" s="1"/>
  <c r="G63" i="1"/>
  <c r="F62" i="1"/>
  <c r="F56" i="1"/>
  <c r="G56" i="1" s="1"/>
  <c r="F50" i="1"/>
  <c r="G50" i="1" s="1"/>
  <c r="G39" i="1"/>
  <c r="G38" i="1"/>
  <c r="G37" i="1"/>
  <c r="F32" i="1"/>
  <c r="G32" i="1" s="1"/>
  <c r="F28" i="1"/>
  <c r="F12" i="1" s="1"/>
  <c r="F27" i="1"/>
  <c r="F11" i="1" s="1"/>
  <c r="F26" i="1"/>
  <c r="F25" i="1"/>
  <c r="G24" i="1"/>
  <c r="G15" i="1"/>
  <c r="D8" i="1"/>
  <c r="G13" i="1" l="1"/>
  <c r="G25" i="1"/>
  <c r="F9" i="1"/>
  <c r="G26" i="1"/>
  <c r="F10" i="1"/>
  <c r="G62" i="1"/>
  <c r="F60" i="1"/>
  <c r="E15" i="1"/>
  <c r="E16" i="1"/>
  <c r="E17" i="1"/>
  <c r="E18" i="1"/>
  <c r="E14" i="1"/>
  <c r="G117" i="1" l="1"/>
  <c r="G9" i="1" s="1"/>
  <c r="G118" i="1" l="1"/>
  <c r="G10" i="1" s="1"/>
  <c r="F8" i="1"/>
  <c r="G116" i="1"/>
  <c r="G8" i="1" s="1"/>
  <c r="D42" i="1"/>
  <c r="C42" i="1"/>
  <c r="E120" i="1"/>
  <c r="E119" i="1"/>
  <c r="E118" i="1"/>
  <c r="E117" i="1"/>
  <c r="E116" i="1"/>
  <c r="E108" i="1"/>
  <c r="E107" i="1"/>
  <c r="E106" i="1"/>
  <c r="E105" i="1"/>
  <c r="E104" i="1"/>
  <c r="E102" i="1"/>
  <c r="E101" i="1"/>
  <c r="E100" i="1"/>
  <c r="E99" i="1"/>
  <c r="E98" i="1"/>
  <c r="E96" i="1"/>
  <c r="E95" i="1"/>
  <c r="E94" i="1"/>
  <c r="E93" i="1"/>
  <c r="E92" i="1"/>
  <c r="E90" i="1"/>
  <c r="E89" i="1"/>
  <c r="E88" i="1"/>
  <c r="E87" i="1"/>
  <c r="E86" i="1"/>
  <c r="E84" i="1"/>
  <c r="E83" i="1"/>
  <c r="E82" i="1"/>
  <c r="E81" i="1"/>
  <c r="E80" i="1"/>
  <c r="E78" i="1"/>
  <c r="E77" i="1"/>
  <c r="E74" i="1"/>
  <c r="E72" i="1"/>
  <c r="E71" i="1"/>
  <c r="E70" i="1"/>
  <c r="E69" i="1"/>
  <c r="E68" i="1"/>
  <c r="E66" i="1"/>
  <c r="E65" i="1"/>
  <c r="E64" i="1"/>
  <c r="E63" i="1"/>
  <c r="E62" i="1"/>
  <c r="E59" i="1"/>
  <c r="E58" i="1"/>
  <c r="E57" i="1"/>
  <c r="E56" i="1"/>
  <c r="E55" i="1"/>
  <c r="E53" i="1"/>
  <c r="E52" i="1"/>
  <c r="E51" i="1"/>
  <c r="E50" i="1"/>
  <c r="E49" i="1"/>
  <c r="E47" i="1"/>
  <c r="E46" i="1"/>
  <c r="E45" i="1"/>
  <c r="E44" i="1"/>
  <c r="E43" i="1"/>
  <c r="E41" i="1"/>
  <c r="E40" i="1"/>
  <c r="E39" i="1"/>
  <c r="E35" i="1"/>
  <c r="E34" i="1"/>
  <c r="E33" i="1"/>
  <c r="E32" i="1"/>
  <c r="E31" i="1"/>
  <c r="E28" i="1"/>
  <c r="E27" i="1"/>
  <c r="E26" i="1"/>
  <c r="E25" i="1"/>
  <c r="E24" i="1"/>
  <c r="D11" i="1"/>
  <c r="D12" i="1"/>
  <c r="C11" i="1"/>
  <c r="C12" i="1"/>
  <c r="D60" i="1"/>
  <c r="C60" i="1"/>
  <c r="C7" i="1" l="1"/>
  <c r="G60" i="1"/>
  <c r="G12" i="1"/>
  <c r="G11" i="1"/>
  <c r="E12" i="1"/>
  <c r="E11" i="1"/>
  <c r="F42" i="1"/>
  <c r="F73" i="1"/>
  <c r="G42" i="1"/>
  <c r="E60" i="1"/>
  <c r="E76" i="1" l="1"/>
  <c r="E10" i="1" l="1"/>
  <c r="E75" i="1"/>
  <c r="D67" i="1"/>
  <c r="D7" i="1" l="1"/>
  <c r="F19" i="1"/>
  <c r="F7" i="1" l="1"/>
  <c r="E37" i="1"/>
  <c r="E38" i="1"/>
  <c r="E9" i="1" l="1"/>
  <c r="E8" i="1"/>
  <c r="G7" i="1" l="1"/>
  <c r="G109" i="1"/>
  <c r="D109" i="1" l="1"/>
  <c r="E30" i="1" l="1"/>
  <c r="D85" i="1" l="1"/>
  <c r="C85" i="1"/>
  <c r="D36" i="1"/>
  <c r="C36" i="1"/>
  <c r="E36" i="1" l="1"/>
  <c r="E42" i="1"/>
  <c r="E85" i="1"/>
  <c r="D91" i="1" l="1"/>
  <c r="C91" i="1"/>
  <c r="F30" i="1"/>
  <c r="E91" i="1" l="1"/>
  <c r="F23" i="1"/>
  <c r="F22" i="1"/>
  <c r="F21" i="1"/>
  <c r="F20" i="1"/>
  <c r="G67" i="1" l="1"/>
  <c r="F67" i="1"/>
  <c r="F103" i="1"/>
  <c r="G73" i="1"/>
  <c r="G91" i="1"/>
  <c r="F91" i="1"/>
  <c r="E7" i="1" l="1"/>
  <c r="E23" i="1"/>
  <c r="E22" i="1"/>
  <c r="E21" i="1"/>
  <c r="E20" i="1"/>
  <c r="G23" i="1" l="1"/>
  <c r="G22" i="1"/>
  <c r="G21" i="1"/>
  <c r="G20" i="1"/>
  <c r="D103" i="1" l="1"/>
  <c r="C103" i="1"/>
  <c r="D97" i="1"/>
  <c r="C97" i="1"/>
  <c r="G103" i="1" l="1"/>
  <c r="G19" i="1"/>
  <c r="F97" i="1"/>
  <c r="G97" i="1" s="1"/>
  <c r="E103" i="1"/>
  <c r="E97" i="1"/>
  <c r="E109" i="1"/>
  <c r="C13" i="1" l="1"/>
  <c r="D79" i="1"/>
  <c r="C79" i="1"/>
  <c r="D73" i="1"/>
  <c r="C73" i="1"/>
  <c r="C67" i="1"/>
  <c r="D54" i="1"/>
  <c r="C54" i="1"/>
  <c r="D48" i="1"/>
  <c r="C48" i="1"/>
  <c r="D29" i="1"/>
  <c r="C29" i="1"/>
  <c r="D19" i="1"/>
  <c r="F54" i="1" l="1"/>
  <c r="G54" i="1" s="1"/>
  <c r="E19" i="1"/>
  <c r="E29" i="1"/>
  <c r="E54" i="1"/>
  <c r="E48" i="1"/>
  <c r="E67" i="1"/>
  <c r="E73" i="1"/>
  <c r="F29" i="1"/>
  <c r="F48" i="1"/>
  <c r="G48" i="1" s="1"/>
  <c r="F85" i="1"/>
  <c r="G85" i="1" s="1"/>
  <c r="F79" i="1"/>
  <c r="G79" i="1" s="1"/>
  <c r="G36" i="1"/>
  <c r="E79" i="1"/>
  <c r="G29" i="1" l="1"/>
</calcChain>
</file>

<file path=xl/sharedStrings.xml><?xml version="1.0" encoding="utf-8"?>
<sst xmlns="http://schemas.openxmlformats.org/spreadsheetml/2006/main" count="140" uniqueCount="56">
  <si>
    <t>(тыс. руб.)</t>
  </si>
  <si>
    <t>№ п/п</t>
  </si>
  <si>
    <t>Наименование программы/подпрограммы</t>
  </si>
  <si>
    <t xml:space="preserve">Уточненный план 
на год </t>
  </si>
  <si>
    <t xml:space="preserve">Пояснения, достигнутые и ожидаемые результаты реализации, планируемые сроки размещения закупок в соответствии с планом-графиком и планируемые сроки выполнения работ, оказания услуг, причины неисполнения </t>
  </si>
  <si>
    <t>Исполнено (кассовый расход)</t>
  </si>
  <si>
    <t>Всего по программам 
Ханты-Мансийского автономного округа - Югры</t>
  </si>
  <si>
    <t>федеральный бюджет</t>
  </si>
  <si>
    <t>бюджет ХМАО - Югры</t>
  </si>
  <si>
    <t xml:space="preserve">бюджет МО </t>
  </si>
  <si>
    <t>бюджет МО сверх соглашения</t>
  </si>
  <si>
    <t>привлечённые средства</t>
  </si>
  <si>
    <t xml:space="preserve">                                                                                                                                                                             </t>
  </si>
  <si>
    <t xml:space="preserve">бюджет ХМАО - Югры </t>
  </si>
  <si>
    <t>% исполнения к уточненному плану 
(гр.4/гр.3)</t>
  </si>
  <si>
    <t>Отдел городского хозяйства, тел.52-20-61
Отдел социальной сферы, тел.52-20-59</t>
  </si>
  <si>
    <t>Отдел социальной сферы, тел. 52-20-71</t>
  </si>
  <si>
    <t>Приложение 1 к письму департамента финансов</t>
  </si>
  <si>
    <r>
      <t xml:space="preserve">Государственная программа "Современное здравоохранение"
</t>
    </r>
    <r>
      <rPr>
        <sz val="16"/>
        <rFont val="Times New Roman"/>
        <family val="1"/>
        <charset val="204"/>
      </rPr>
      <t>1. Субвенции на организацию осуществления мероприятий по проведению дезинсекции и дератизации в Ханты-Мансийском автономном округе – Югре</t>
    </r>
  </si>
  <si>
    <r>
      <t xml:space="preserve">Государственная программа "Обеспечение эпизоотического и ветеринарно-санитарного благополучия"
</t>
    </r>
    <r>
      <rPr>
        <sz val="16"/>
        <rFont val="Times New Roman"/>
        <family val="1"/>
        <charset val="204"/>
      </rPr>
      <t>1. Субвенции на организацию мероприятий при осуществлении деятельности по обращению с животными без владельцев</t>
    </r>
  </si>
  <si>
    <r>
      <t xml:space="preserve">Государственная программа "Социальное и демографическое развитие"
</t>
    </r>
    <r>
      <rPr>
        <sz val="16"/>
        <rFont val="Times New Roman"/>
        <family val="1"/>
        <charset val="204"/>
      </rPr>
      <t>1. Субвенции на осуществление отдельных государственных полномочий по созданию и осуществлению деятельности муниципальных комиссий по делам несовершеннолетних и защите их прав</t>
    </r>
  </si>
  <si>
    <r>
      <t xml:space="preserve">Государственная программа "Развитие агропромышленного комплекса"
</t>
    </r>
    <r>
      <rPr>
        <sz val="16"/>
        <rFont val="Times New Roman"/>
        <family val="1"/>
        <charset val="204"/>
      </rPr>
      <t>1.Субвенции на поддержку сельскохозяйственного производства и деятельности по заготовке и переработке дикоросов</t>
    </r>
  </si>
  <si>
    <t>Ожидаемое исполнение на 01.01.2027</t>
  </si>
  <si>
    <t>Ожидаемый остаток средств на 01.01.2027</t>
  </si>
  <si>
    <r>
      <rPr>
        <b/>
        <sz val="16"/>
        <rFont val="Times New Roman"/>
        <family val="1"/>
        <charset val="204"/>
      </rPr>
      <t>Государственная программа "Культурное пространство"</t>
    </r>
    <r>
      <rPr>
        <sz val="16"/>
        <rFont val="Times New Roman"/>
        <family val="1"/>
        <charset val="204"/>
      </rPr>
      <t xml:space="preserve">
1.Субвенции на осуществление полномочий по хранению, комплектованию, учету и использованию архивных документов, относящихся к государственной собственности Ханты-Мансийского автономного округа – Югры 
2.Субсидии на развитие сферы культуры в муниципальных образованиях Ханты-Мансийского автономного округа – Югры 
3.Поддержка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(Поддержка творческой деятельности и (или) укрепление материально-технической базы детских и кукольных театров) 
4.Государственная поддержка отрасли культуры (Комплектование книжных фондов библиотек муниципальных образований автономного округа) 
5.Техническое оснащение региональных и муниципальных музеев 
6.Модернизация учреждений культуры, включая создание детских культурно-просветительских центров на базе учреждений культуры (Ежегодный Всероссийский конкурс среди домов культуры для выявления лучших практик их работы)</t>
    </r>
  </si>
  <si>
    <r>
      <rPr>
        <b/>
        <sz val="16"/>
        <rFont val="Times New Roman"/>
        <family val="1"/>
        <charset val="204"/>
      </rPr>
      <t>Государственная программа "Развитие физической культуры и спорта"</t>
    </r>
    <r>
      <rPr>
        <sz val="16"/>
        <rFont val="Times New Roman"/>
        <family val="1"/>
        <charset val="204"/>
      </rPr>
      <t xml:space="preserve">
1.Субсидии на софинансирование расходов муниципальных образований по обеспечению образовательных организаций, осуществляющих подготовку спортивного резерва 
2.Субсидии на софинансирование расходов муниципальных образований по развитию сети спортивных объектов шаговой доступности 
3.Государственная поддержка организаций, входящих в систему спортивной подготовки 
4.Закупка и монтаж оборудования для создания "умных" спортивных площадок</t>
    </r>
  </si>
  <si>
    <r>
      <t xml:space="preserve">Государственная программа "Поддержка занятости населения"
</t>
    </r>
    <r>
      <rPr>
        <sz val="16"/>
        <rFont val="Times New Roman"/>
        <family val="1"/>
        <charset val="204"/>
      </rPr>
      <t>1.Субвенции на осуществление отдельных государственных полномочий в сфере трудовых отношений и государственного управления охраной труда 
2. Департамент труда и занятости населения ХМАО-Югры</t>
    </r>
  </si>
  <si>
    <r>
      <t xml:space="preserve">Государственная программа "Развитие жилищно-коммунального комплекса и энергетики") 
</t>
    </r>
    <r>
      <rPr>
        <sz val="16"/>
        <rFont val="Times New Roman"/>
        <family val="1"/>
        <charset val="204"/>
      </rPr>
      <t>1.Субвенции на возмещение недополученных доходов организациям, осуществляющим реализацию населению сжиженного газа по социально ориентированным розничным ценам (в том числе администрирование) 
2.Субвенции на возмещение экономически обоснованных расходов, недополученных доходов ресурсоснабжающим организациям, осуществляющим регулируемый вид деятельности в сферах тепло-, водоснабжения и водоотведения, в целях соблюдения установленных предельных (максимальных) индексов изменения размера вносимой гражданами платы за коммунальные услуги 
3.Субсидии на реконструкцию, расширение, модернизацию, строительство коммунальных объектов в целях реализации инфраструктурных проектов (Научно-технологический центр в городе Сургуте) за счет средств бюджета Ханты-Мансийского автономного округа – Югры 
4.Субсидии на реализацию полномочий в сфере жилищно-коммунального комплекса 
5.Субсидии на реконструкцию, расширение, модернизацию, строительство коммунальных объектов 
6.Субсидии на реализацию мероприятий по модернизации коммунальной инфраструктуры Ханты-Мансийского автономного округа – Югры 
7.Субсидии на проектирование, строительство, реконструкцию и техническое перевооружение объектов в сфере жилищно-коммунального хозяйства в целях реализации инфраструктурных проектов (мероприятий) за счет казначейских инфраструктурных кредитов 
8.Реализация мероприятий по модернизации коммунальной инфраструктуры</t>
    </r>
  </si>
  <si>
    <r>
      <t xml:space="preserve">Государственная программа "Экологическая безопасность"
</t>
    </r>
    <r>
      <rPr>
        <sz val="16"/>
        <rFont val="Times New Roman"/>
        <family val="1"/>
        <charset val="204"/>
      </rPr>
      <t>1.Средства от экологических платежей 
2.Субвенции на осуществление отдельных государственных полномочий Ханты-Мансийского автономного округа – Югры в сфере обращения с твердыми коммунальными отходами 
3.Субсидии на ликвидацию накопленного вреда окружающей среде</t>
    </r>
  </si>
  <si>
    <r>
      <t xml:space="preserve">Государственная программа "Современная транспортная система"
</t>
    </r>
    <r>
      <rPr>
        <sz val="16"/>
        <rFont val="Times New Roman"/>
        <family val="1"/>
        <charset val="204"/>
      </rPr>
      <t>1.Субсидии на выполнение дорожных работ в соответствии с программой дорожной деятельности (Средства дорожного фонда Ханты-Мансийского автономного округа – Югры) 
2.Субсидии на модернизацию пассажирского транспорта общего пользования для организации транспортного обслуживания населения в границах городского округа 
3.Субсидии на строительство (реконструкцию) автомобильных дорог общего пользования местного значения (Средства дорожного фонда Ханты-Мансийского автономного округа – Югры) 
4.Субсидии на приведение автомобильных дорог местного значения в нормативное состояние, в том числе слоев износа дорожного покрытия (Средства дорожного фонда Ханты-Мансийского автономного округа – Югры) 
5.Внедрение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(Средства дорожного фонда Ханты-Мансийского автономного округа – Югры)</t>
    </r>
  </si>
  <si>
    <r>
      <t xml:space="preserve">Государственная программа "Развитие государственной гражданской и муниципальной службы"
</t>
    </r>
    <r>
      <rPr>
        <sz val="16"/>
        <rFont val="Times New Roman"/>
        <family val="1"/>
        <charset val="204"/>
      </rPr>
      <t>1.Субвенции на осуществление переданных полномочий Российской Федерации на государственную регистрацию актов гражданского состояния за счет средств бюджета Ханты-Мансийского автономного округа – Югры 
2.Осуществление переданных полномочий Российской Федерации на государственную регистрацию актов гражданского состояния</t>
    </r>
  </si>
  <si>
    <r>
      <t xml:space="preserve">Государственная программа "Государственная национальная политика и профилактика экстремизма"
</t>
    </r>
    <r>
      <rPr>
        <sz val="16"/>
        <rFont val="Times New Roman"/>
        <family val="1"/>
        <charset val="204"/>
      </rPr>
      <t>1.Субсидии на реализацию мероприятий муниципальных программ в сфере укрепления межнационального и межконфессионального согласия, обеспечения социальной и культурной адаптации иностранных граждан, профилактики экстремизма</t>
    </r>
  </si>
  <si>
    <r>
      <t xml:space="preserve">Государственная программа "Пространственное развитие и формирование комфортной городской среды"
</t>
    </r>
    <r>
      <rPr>
        <sz val="16"/>
        <rFont val="Times New Roman"/>
        <family val="1"/>
        <charset val="204"/>
      </rPr>
      <t>1.Субсидии на реализацию полномочий в области градостроительной деятельностиРеализация программ формирования современной городской среды</t>
    </r>
  </si>
  <si>
    <r>
      <t xml:space="preserve">Государственная программа "Строительство"
</t>
    </r>
    <r>
      <rPr>
        <sz val="16"/>
        <rFont val="Times New Roman"/>
        <family val="1"/>
        <charset val="204"/>
      </rPr>
      <t>1.Субвенции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 за счет средств бюджета Ханты-Мансийского автономного округа – Югры 
2.Субвенции на реализацию полномочий, указанных в пунктах 3.1, 3.2 статьи 2 Закона Ханты-Мансийского автономного округа – Югры от 31 марта 2009 года № 36-оз "О наделении органов местного самоуправления муниципальных образований Ханты-Мансийского автономного округа – Югры отдельными государственными полномочиями для обеспечения жилыми помещениями отдельных категорий граждан, определенных федеральным законодательством" 
3.Субсидии на реализацию полномочий в области строительства и жилищных отношений 
4.Субсидии на создание образовательных организаций, организаций для отдыха и оздоровления детей 
5.Субсидии на создание новых мест в муниципальных общеобразовательных организациях в связи с ростом числа обучающихся, вызванным демографическим фактором 
6.Субсидии на обеспечение жильем граждан из числа коренных малочисленных народов Ханты-Мансийского автономного округа - Югры 
7.Осуществление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8.Осуществление полномочий по обеспечению жильем отдельных категорий граждан, установленных Федеральным законом от 12 января 1995 года № 5-ФЗ "О ветеранах" 
9.Осуществление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 
10.Реализация мероприятий по обеспечению жильем молодых семей 
11.Создание новых мест в общеобразовательных организациях в связи с ростом числа обучающихся, вызванным демографическим фактором</t>
    </r>
  </si>
  <si>
    <t xml:space="preserve">АГ: Функции по созданию и осуществлению деятельности муниципальных комиссий по делам несовершеннолетних и защите их прав в рамках переданных государственных полномочий осуществляются в 2026 году в плановом режиме. Производится выплата заработной платы работникам органа местного самоуправления, перечисляются начисления на выплаты по оплате труда. Оплата услуг по содержанию имущества, поставке основных средств и материальных запасов производится по факту поставки товаров, оказания услуг,  в соответствии с условиями заключенных договоров, муниципальных контрактов.  
       </t>
  </si>
  <si>
    <t xml:space="preserve">АГ: В рамках переданных государственных полномочий осуществляется деятельность  по государственной регистрации актов гражданского состояния.
       Производится выплата заработной платы работникам органа местного самоуправления, начисления на выплаты по оплате труда. Оплата услуг по содержанию имущества, поставке основных средств и материальных запасов производится по факту поставки товаров, оказания услуг,  в соответствии с условиями заключенных договоров, муниципальных контрактов. 
     </t>
  </si>
  <si>
    <r>
      <t xml:space="preserve">Государственная программа "Развитие образования"
</t>
    </r>
    <r>
      <rPr>
        <sz val="16"/>
        <rFont val="Times New Roman"/>
        <family val="1"/>
        <charset val="204"/>
      </rPr>
      <t>1.Субвенции для обеспечения государственных гарантий на получение образования и осуществления переданных органам местного самоуправления муниципальных образований Ханты-Мансийского автономного округа – Югры отдельных государственных полномочий в области образования;
2.Субвенции на социальную поддержку отдельных категорий обучающихся в муниципальных общеобразовательных организациях,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3.Субвенции на предоставление компенсации части родительской платы, компенсации расходов в связи с освобождением от взимания родительской платы за присмотр и уход за детьми в организациях, осуществляющих образовательную деятельность по реализации образовательной программы дошкольного образования;
4.Субвенции на организацию и обеспечение отдыха и оздоровления детей, в том числе в этнической среде;
5.Субсидии на организацию питания детей в возрасте от 6 до 17 лет (включительно) в лагерях с дневным пребыванием детей, в возрасте от 8 до 17 лет (включительно) – в палаточных лагерях, в возрасте от 14 до 17 лет (включительно) – в лагерях труда и отдыха с дневным пребыванием детей;
6.Субсидии на дополнительное финансовое обеспечение мероприятий по организации питания обучающихся начальных классов с 1 по 4 классы частных общеобразовательных организаций, осуществляющих образовательную деятельность по имеющим государственную аккредитацию основным общеобразовательным программам;
7.Иные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8.Иные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9.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10.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r>
  </si>
  <si>
    <t>*В информации указаны государственные программы Ханты-Мансийского автономного округа - Югры реализуемые на территории города Сургута на 01.07.2026</t>
  </si>
  <si>
    <t>ДГХ: В рамках реализации государственной программы запланированы мероприятия:
- по акарицидной обработке территорий (1,2,3 этапы)- 452,53 га;
- по ларвицидной обработке (1,2 этапы) - 326,06 га; 
- по барьерной дератизации (1,2 этапы) - 232,30 га.
Расходы запланированы на 3-4 кварталы 2026 года.
Расходы на оплату труда, перечисление начислений на выплаты по оплате труда в рамках переданных государственных полномочий Ханты-Мансийского автономного округа - Югры по организации осуществления мероприятий по проведению дезинсекции и дератизации в сумме 39,65 тыс.руб. запланированы на 3 квартал 2026 года.
Остаток средств в сумме 2 392,2 тыс.руб. - экономия по субвенции из бюджета автономного округа на организацию осуществления мероприятий по проведению дезинсекции и дератизации, в том числе:
- 2 082,36 тыс.руб.- экономия по итогам аукциона в электронной форме.
- 309,84 тыс.руб. - экономия в связи с уточнением площадей подлежащих проведению контроля эффективности.</t>
  </si>
  <si>
    <t>Информация о реализации государственных программ Ханты-Мансийского автономного округа - Югры
на территории города Сургута на 01.07.2026*</t>
  </si>
  <si>
    <t>ДАиГ:
В рамках государственной программы в 2026 году планируется выполнение работ по благоустройству следующих объектов:
1. Набережная правого рукава водохранилища "Сайма", участок от магазина "Изида" до дворца торжеств в г. Сургуте. (2.1 участок). Заключен муниципальный контракт № 3/2026 от 06.02.2026 на сумму 27 450,00 тыс.руб. Срок выполнения работ с 01.06.2026 по 31.08.2026. Готовность объекта 17%;
2. Набережная правого рукава водохранилища "Сайма", участок от магазина "Изида" до дворца торжеств в г. Сургуте. (2.2 участок). Заключен муниципальный контракт № 4/2026 от 06.02.2026 на сумму 34 445,00 тыс.руб. Срок выполнения работ с 01.06.2026 по 31.08.2026. Готовность объекта 20%;
3. Экопарк "за Саймой" (парк "за Саймой". Этап 3.1). Заключен муниципальный контракт № 1/2026 от 21.01.2026 на сумму 27 724,02 тыс.руб. Срок выполнения работ с 01.06.2026 по 31.08.2026. Готовность объекта 10%;
4. Экопарк "за Саймой" (парк "за Саймой". Этап 3.2). Заключен муниципальный контракт № 2/2026 от 21.01.2026 на сумму 33 688,59 тыс.руб. Срок выполнения работ с 01.06.2026 по 31.08.2026. Готовность объекта 1%;
5. Экопарк "За Саймой". Заключен муниципальный контракт № 12/2026 от 25.05.2026 на сумму 47 000,00 тыс.руб. Срок выполнения работ с 01.06.2026 по 31.08.2026. Готовность объекта 1%.</t>
  </si>
  <si>
    <r>
      <rPr>
        <sz val="16"/>
        <rFont val="Times New Roman"/>
        <family val="1"/>
        <charset val="204"/>
      </rPr>
      <t xml:space="preserve">АГ: В рамках переданных полномочий осуществляется деятельность в сфере трудовых отношений и государственного управления охраной труда. Производится выплата заработной платы работникам органа местного самоуправления, перечисление начислений на выплаты по оплате труда. Оплата услуг по содержанию имущества, поставке материальных запасов производится по факту поставки товаров, оказания услуг в соответствии с условиями заключенных договоров, муниципальных контрактов.   </t>
    </r>
    <r>
      <rPr>
        <sz val="16"/>
        <color rgb="FFFF0000"/>
        <rFont val="Times New Roman"/>
        <family val="1"/>
        <charset val="204"/>
      </rPr>
      <t xml:space="preserve">                                                                                                                                                                                                                                                                                                                                                                                                                                                                                                                                         </t>
    </r>
    <r>
      <rPr>
        <sz val="16"/>
        <rFont val="Times New Roman"/>
        <family val="1"/>
        <charset val="204"/>
      </rPr>
      <t>АГ (ДК): В рамках реализации государственной программы Ханты-Мансийского автономного округа - Югры "Поддержка занятости населения" заключен договор "О реализации мероприятий временного трудоустройства государственной программы Ханты-Мансийского автономного округа - Югры "Поддержка занятости населения" на организацию временного трудоустройства несовершеннолетних граждан в возрасте от 14 до 18 лет в свободное от учебы время от 30.12.2025 № 120/01 и дополнительное соглашение к договору от 09.04.2026 № 120/01-01  на сумму 10 000,00 тыс. руб.</t>
    </r>
    <r>
      <rPr>
        <sz val="16"/>
        <color rgb="FFFF0000"/>
        <rFont val="Times New Roman"/>
        <family val="1"/>
        <charset val="204"/>
      </rPr>
      <t xml:space="preserve">
</t>
    </r>
    <r>
      <rPr>
        <sz val="16"/>
        <rFont val="Times New Roman"/>
        <family val="1"/>
        <charset val="204"/>
      </rPr>
      <t xml:space="preserve">Для обеспечения реализации мероприятий государственной программы КУ ХМАО-Югры "Сургутский центр занятости населения" проводит работу по поиску кандидатов для их трудоустройства. По состоянию на 01.07.2026 возмещены расходы по заработной плате временно трудоустроенных в муниципальное учреждение граждан на основании актов о целевом использовании средств и исполнении обязательств по договору с КУ ХМАО-Югры "Сургутский центр занятости населения" (544 чел.).           </t>
    </r>
    <r>
      <rPr>
        <sz val="16"/>
        <color rgb="FFFF0000"/>
        <rFont val="Times New Roman"/>
        <family val="1"/>
        <charset val="204"/>
      </rPr>
      <t xml:space="preserve">
</t>
    </r>
    <r>
      <rPr>
        <sz val="16"/>
        <rFont val="Times New Roman"/>
        <family val="1"/>
        <charset val="204"/>
      </rPr>
      <t>ДФ: Заключено соглашение между отраслевым Департаментом ХМАО-Югры и Администрацией города о предоставлении иного межбюджетного трансферта.
Иные межбюджетные трансферты на реализацию  мероприятий по содействию трудоустройству граждан зарезервированы в составе утвержденных бюджетных ассигнований до определения исполнителей в размере 2 869,7 тыс. рублей.                                                                                                                                                                                                                                                                                                                                                                             Перераспределение средств, зарезервированных в смете департамента финансов на реализацию мероприятий по содействию трудоустройству граждан будет осуществлено после заключения договора между казенным учреждением Ханты-Мансийского автономного округа – Югры «Центр занятости населения» и муниципальным учреждением.</t>
    </r>
    <r>
      <rPr>
        <sz val="16"/>
        <color rgb="FFFF0000"/>
        <rFont val="Times New Roman"/>
        <family val="1"/>
        <charset val="204"/>
      </rPr>
      <t xml:space="preserve">
</t>
    </r>
  </si>
  <si>
    <r>
      <t xml:space="preserve">Государственная программа "Развитие гражданского общества"
</t>
    </r>
    <r>
      <rPr>
        <sz val="16"/>
        <rFont val="Times New Roman"/>
        <family val="1"/>
        <charset val="204"/>
      </rPr>
      <t>1.Субсидии на реализацию молодежных инициатив, отобранных по результатам конкурса</t>
    </r>
  </si>
  <si>
    <t>ДО:  Соглашения между отраслевым Департаментом ХМАО-Югры и Администрацией города о предоставлении субсидии заключены.
Численность воспитанников, получающих дошкольное образование в образовательных учреждениях всех форм собственности, реализующих основную образовательную программу дошкольного образования -28 313 чел.
Численность учащихся, получающих общее и дополнительное образование в общеобразовательных учреждениях, подведомственных департаменту образования, в частной общеобразовательной организации - 63 182 чел.
Планируемая численность детей в лагерях с дневным пребыванием детей на базе муниципальных (немуниципальных) организаций, в том числе социально ориентированных некоммерческих организаций, на 2026 год - 15 867 чел. В период весенних каникул организованы лагеря с дневным пребыванием детей для 4 735 детей. В период летних каникул планируется организация лагерей с дневным пребыванием детей для 8 347 детей. В период осенних каникул планируется организация лагерей с дневным пребыванием детей для 2 785 детей.
Планируемое количество путевок для детей в возрасте от 6 до 17 лет (включительно) имеющих место жительства на территории города Сургута на 2026 год - 2 420 штук.  
В рамках реализации регионального проекта «Педагоги и наставники» в 36-и муниципальных общеобразовательных учреждениях финансируются мероприятия по обеспечению деятельности советников директора по воспитанию и взаимодействию с детскими общественными объединениями.  
АГ(ДК): Реализация программы осуществляется в плановом режиме, освоение средств планируется до конца 2026 года. Планируемая численность детей в лагерях с дневным пребыванием детей в каникулярные периоды на 2026 год - 770 чел. В период весенних и летних каникул организованы лагеря с дневным пребыванием детей для 550 детей. В период осенних каникул планируется организация лагерей с дневным пребыванием детей для 220 детей.</t>
  </si>
  <si>
    <r>
      <rPr>
        <sz val="16"/>
        <rFont val="Times New Roman"/>
        <family val="1"/>
        <charset val="204"/>
      </rPr>
      <t>АГ: В рамках переданного отдельного государственного полномочия Ханты-Мансийского автономного округа-Югры по проведению мероприятий по предупреждению и ликвидации болезней от животных, их лечению, защите населения от болезней, общих для человека и животных производятся расходы по выплате заработной платы работникам органа местного самоуправления, оплате начислений на выплаты по оплате труда. 
ДГХ: В рамках реализации мероприятий программы заключен муниципальный контракт с ИП Давлетов Константин Аркадьевич на оказание услуг по осуществлению деятельности по обращению с животными без владельцев. На 01.07.2026 за счет средств окружного бюджета услуги оплачены в суммк 3 819,95 тыс.руб (отловлено 287 животных без владельцев).
Расходы запланированы в течение года.</t>
    </r>
    <r>
      <rPr>
        <sz val="16"/>
        <color rgb="FFFF0000"/>
        <rFont val="Times New Roman"/>
        <family val="1"/>
        <charset val="204"/>
      </rPr>
      <t xml:space="preserve">
</t>
    </r>
  </si>
  <si>
    <r>
      <rPr>
        <sz val="16"/>
        <rFont val="Times New Roman"/>
        <family val="1"/>
        <charset val="204"/>
      </rPr>
      <t>АГ(ДК): 1. В рамках комплекса процессных мероприятий "Развитие спорта высших достижений" государственной программы заключено соглашение между отраслевым Департаментом ХМАО-Югры и Администрацией города о предоставлении субсидии. На отчетную дату приняли участие в соревнованиях, проведены тренировочные сборы, заключены контракты на оказание услуг по проведению углубленного медицинского осмотра, приобретение спортивного оборудования, экипировки и инвентаря.</t>
    </r>
    <r>
      <rPr>
        <sz val="16"/>
        <color rgb="FFFF0000"/>
        <rFont val="Times New Roman"/>
        <family val="1"/>
        <charset val="204"/>
      </rPr>
      <t xml:space="preserve"> </t>
    </r>
    <r>
      <rPr>
        <sz val="16"/>
        <rFont val="Times New Roman"/>
        <family val="1"/>
        <charset val="204"/>
      </rPr>
      <t xml:space="preserve">Планируется приобретение спортивного оборудования, экипировки и инвентаря, медицинского сопровождения тренировочного процесса, проведение тренировочных сборов и участие в соревнованиях. Освоение средств планируется до конца 2026 года.    </t>
    </r>
    <r>
      <rPr>
        <sz val="16"/>
        <color rgb="FFFF0000"/>
        <rFont val="Times New Roman"/>
        <family val="1"/>
        <charset val="204"/>
      </rPr>
      <t xml:space="preserve">                                                                                                                                                                                                                                                                                                                                                                              </t>
    </r>
    <r>
      <rPr>
        <sz val="16"/>
        <rFont val="Times New Roman"/>
        <family val="1"/>
        <charset val="204"/>
      </rPr>
      <t xml:space="preserve">2. В рамках комплекса процессных мероприятий "Развитие физической культуры и массового спорта" государственной программы заключено соглашение между отраслевым департаментом ХМАО-Югры и Администрацией города о предоставлении субсидии. Бюджетные ассигнования запланированы на финансовое обеспечение мероприятий по развитию сети спортивных объектов шаговой доступности (придомовых территориях и территориях физкультурно-спортивных организаций). Планируется приобретение ограждения для уличных спортивных площадок и футбольных полей. Освоение средств планируется в 3 квартале 2026 года.       </t>
    </r>
    <r>
      <rPr>
        <sz val="16"/>
        <color rgb="FFFF0000"/>
        <rFont val="Times New Roman"/>
        <family val="1"/>
        <charset val="204"/>
      </rPr>
      <t xml:space="preserve">   
</t>
    </r>
    <r>
      <rPr>
        <sz val="16"/>
        <rFont val="Times New Roman"/>
        <family val="1"/>
        <charset val="204"/>
      </rPr>
      <t xml:space="preserve">3. В рамках реализации регионального проекта "Развитие спорта высших достижений" государственной программы заключено соглашение между отраслевым департаментом ХМАО-Югры и Администрацией города о предоставлении субсидии. Заключены контракты  на приобретение спортивного оборудования, экипировки и инвентаря. Планируется проведение тренировочных сборов и участие в соревнованиях. Освоение средств планируется в 3 квартале 2026 года.         </t>
    </r>
    <r>
      <rPr>
        <sz val="16"/>
        <color rgb="FFFF0000"/>
        <rFont val="Times New Roman"/>
        <family val="1"/>
        <charset val="204"/>
      </rPr>
      <t xml:space="preserve">   
</t>
    </r>
    <r>
      <rPr>
        <sz val="16"/>
        <rFont val="Times New Roman"/>
        <family val="1"/>
        <charset val="204"/>
      </rPr>
      <t xml:space="preserve">ДО: Соглашение между отраслевым Департаментом ХМАО-Югры и Администрацией города о предоставлении субсидии заключено.
В рамках реализации регионального проекта "Бизнес-спринт (Я выбираю спорт)" будет создана "умная" спортивная площадка на территории МБОУ НШ "Прогимназия". По результатам заключения муниципальных контрактов на закупку и монтаж оборудования для создания "умных" спортивных площадок сложилась экономия в сумме 2 644,34 тыс. руб. </t>
    </r>
    <r>
      <rPr>
        <sz val="16"/>
        <color rgb="FFFF0000"/>
        <rFont val="Times New Roman"/>
        <family val="1"/>
        <charset val="204"/>
      </rPr>
      <t xml:space="preserve">              
</t>
    </r>
  </si>
  <si>
    <t xml:space="preserve">АГ(ДК): 1. В рамках реализации регионального проекта "Развитие искусства и творчества" заключено соглашение между отраслевым Департаментом ХМАО-Югры и Администрацией города о предоставлении субсидии. Бюджетные ассигнования запланированы на усовершенствование детских и кукольных театров путем создания новых постановок и (или) улучшения материально-технического оснащения (МАУ "ТАиК "Петрушка"). Заключены и оплачены контракты на приобретение материальных запасов, оказание услуг в целях проведения спектакля малой формы "Страсти по Шерлоку". Средства освоены в полном объеме.                                                                                                                                                                                                                                                                                                                                                                                                                                                                     2. В рамках реализации регионального проекта "Сохранение культурного и исторического наследия" заключены 2 соглашения между отраслевым Департаментом ХМАО-Югры и Администрацией города о предоставлении субсидии.                                                                                                                                                                                                                                           2.1. Заключены и оплачены договоры на поставку комплекта печатных изданий. Средства освоены в полном объеме.                                                                                                                                                                                                                                                                                                                                                                                                                                                                                                                        
2.2. Заключены и оплачены контракты на услуги по предоставлению права использования программного обеспечения и базы данных «ЛитРес: Библиотека» и приобретение комплектов оборудования для библиотечных пунктов. Планируется приобретение услуг по информационно-техническому сопровождению программных продуктов САБ "Ирбис", услуг по гарантийному абонентскому обслуживанию автоматизированно-интегрированной библиотечной системе "МегаПро". Освоение средств планируется в 3 квартале 2026 года.                                                                                                                                                                                                                                                  3. В рамках реализации регионального проекта "Семейные ценности и инфраструктура культуры" заключены 2 соглашения между отраслевым Департаментом ХМАО-Югры и Администрацией города о предоставлении субсидии.                                                                                                                                                                                                                                           3.1. Заключены и оплачены контракты на приобретение крыши мобильного сценического комплекса и оборудования звукоусиления. По результатам проведения закупочных процедур сложилась экономия, подлежащая возврату в бюджет в сумме 4 385,88 тыс. руб.                                                                                                                                                                                                                                                                                                                                                                                                                                                                                                                           
3.2. Заключены и оплачены контракты на приобретение фондового оборудования, голографического вентилятора, интерактивных трибун, интерактивной панели, информационного терминала, фотокамер цифровых, шкафов металлических комбинированных, светодиодного экрана, моноблока, манекенов. Планируется приобретение оборудования и технических средств для оснащения музея (МБУК "СКМ"). Освоение средств планируется в 3 квартале 2026 года.                                                                                                                                                                                                                                                      АГ: В рамках переданных государственных полномочий осуществляются функции по хранению, комплектованию, учету и использованию архивных документов, относящихся к государственной собственности Ханты-Мансийского автономного округа - Югры. На отчетную дату  исполнение составило 100%, приобретены: мебель, оборудование и программное обеспечение ИС "Находка - СФЕРА". 
</t>
  </si>
  <si>
    <t xml:space="preserve">АГ: В рамках реализации программы:
- осуществляются расходы на оплату труда, перечисление начислений на выплаты по оплате труда муниципальных служащих органов местного самоуправления, реализующих переданное отдельное государственное полномочие по  поддержке сельскохозяйственного производства и деятельности по заготовке и переработке дикоросов;
- запланированы расходы на предоставление субсидии на возмещение затрат за объемы реализованной пищевой рыбной продукции собственного производства.  В период с 28.04.2026 по 05.05.2026 проведен отбор получателей субсидий на поддержку рыбохозяйственного комплекса товаропроизводителям, отбор признан несостоявшимся, поскольку в течение срока подачи заявок не подано ни одной заявки. Повторный отбор получателей субсидий  на поддержку рыбохозяйственного комплекса товаропроизводителям объявлен с 29.06.2026 по 06.07.2026.   </t>
  </si>
  <si>
    <t xml:space="preserve">АГ (ДК): В рамках  регионального проекта "Региональный проект "Россия - страна возможностей" государственной программы заключено соглашение между отраслевым Департаментом ХМАО-Югры и Администрацией города о предоставлении субсидии. Бюджетные ассигнования запланированы на реализацию молодёжных инициатив, отобранных по результатам конкурса (проведение мероприятий). Освоение средств планируется в 3 квартале 2026 года.        </t>
  </si>
  <si>
    <r>
      <rPr>
        <sz val="16"/>
        <rFont val="Times New Roman"/>
        <family val="1"/>
        <charset val="204"/>
      </rPr>
      <t>АГ(ДК): В рамках реализации комплекса процессных мероприятий "Укрепление единства российской нации, формирование общероссийской гражданской идентичности, этнокультурное развитие народов России" государственной программы заключено соглашение между отраслевым Департаментом ХМАО-Югры и Администрацией города о предоставлении субсидии. Проведен фестиваль национальных культур "Соцветие". Заключены контракты на приобретение материальных запасов, на предоставление транспортных услуг, услуг по организации и проведению фестиваля национальных культур "Соцв</t>
    </r>
    <r>
      <rPr>
        <sz val="16"/>
        <color theme="1"/>
        <rFont val="Times New Roman"/>
        <family val="1"/>
        <charset val="204"/>
      </rPr>
      <t xml:space="preserve">етие". Освоение средств планируется в 3 квартале 2026 года.         </t>
    </r>
    <r>
      <rPr>
        <sz val="16"/>
        <color rgb="FFFF0000"/>
        <rFont val="Times New Roman"/>
        <family val="1"/>
        <charset val="204"/>
      </rPr>
      <t xml:space="preserve">              </t>
    </r>
  </si>
  <si>
    <r>
      <rPr>
        <sz val="16"/>
        <rFont val="Times New Roman"/>
        <family val="1"/>
        <charset val="204"/>
      </rPr>
      <t xml:space="preserve">АГ:  
1. В рамках переданных государственных полномочий осуществляется деятельность административных комиссий.  Производится выплата заработной платы работникам органа местного самоуправления, начислений на выплаты по оплате труда. Оплата услуг по содержанию имущества осуществляется по факту оказания услуг, поставки товара в соответствии с условиями заключенных договоров, муниципальных контрактов.        
2. За счет субвенции федерального бюджета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производятся расходы на услуги СМИ по печати списков кандидатов, почтовые услуги.
3.  В рамках реализации государственной программы заключено соглашение между отраслевым Департаментом ХМАО-Югры  и Администрацией города о предоставлении субсидии в 2026 году на создание условий для деятельности народных дружин. Финансовые средства планируется направить на страхование и материальное стимулирование народных дружинников. По состоянию на отчетную дату произведены расходы по страхованию народных дружинников. 4. Соглашение между отраслевым Департаментом ХМАО-Югры  и Администрацией города о  предоставлении иных межбюджетных трансфертов в 2026 году на реализацию мероприятий по оснащению мест проживания отдельных категорий граждан автономными дымовыми пожарными извещателями находится на стадии заключения.  Расходы запланированы на третий квартал текущего года.
</t>
    </r>
    <r>
      <rPr>
        <sz val="16"/>
        <color rgb="FFFF0000"/>
        <rFont val="Times New Roman"/>
        <family val="1"/>
        <charset val="204"/>
      </rPr>
      <t xml:space="preserve">
</t>
    </r>
    <r>
      <rPr>
        <sz val="16"/>
        <rFont val="Times New Roman"/>
        <family val="1"/>
        <charset val="204"/>
      </rPr>
      <t>АГ (ДК): Соглашение между Департаметом региональной безопасности ХМАО – Югры и Администрацией города о предоставлении иного межбюджетного трансферта победителю конкурса муниципальных образований Ханты-Мансийского автономного округа – Югры в сфере организации мероприятий по профилактике незаконного потребления наркотических средств и психотропных веществ, наркомании находится на стадии согласования. Бюджетные ассигнования запланированы на организацию и проведение антинаркотических мероприятий, приобретение атрибутики с антинаркотическими логотипами. Планируется проведение игровой спартакиады «Энергодрайв» в октябре-декабре 2026 года.</t>
    </r>
    <r>
      <rPr>
        <sz val="16"/>
        <color rgb="FFFF0000"/>
        <rFont val="Times New Roman"/>
        <family val="1"/>
        <charset val="204"/>
      </rPr>
      <t xml:space="preserve">
</t>
    </r>
  </si>
  <si>
    <r>
      <rPr>
        <sz val="16"/>
        <rFont val="Times New Roman"/>
        <family val="1"/>
        <charset val="204"/>
      </rPr>
      <t>АГ: В рамках реализации  переданного государственного полномочия осуществляется деятельность  в сфере обращения с твердыми коммунальными отходами.  Производится выплата заработной платы работникам органа местного самоуправления, перечисление начислений на выплаты по оплате труда. Оплата услуг по поставке материальных запасов будет осуществлятся по факту поставки товара в соответствии с условиями заключенных договоров, муниципальных контрактов.        
ДГХ: В рамках реализации государственной программы запланировано выполнение работ по корректировке проектно-сметной документации «Выполнение работ по разработке проекта по выводу из эксплуатации полигона для захоронения твердых бытовых отходов и рекультивации нарушенных земель при размещении отходов IV-V класса опасности второй очереди муниципального полигона для захоронения твердых бытовых отходов» разработана проектно-сметная документация, получено положительное заключение государственной экологической экспертизы и заключение об обоснованности достоверности определения сметной стоимости. На 01.07.2026 осуществляется приемка выполненных работ. 
В результате внесенных изменений окончательная стоимость работ по ликвидации накопленного вреда на объекте согласно сметным расчетам составила 1 605 789,1 тыс. руб.
Размещение в ЕИС "Закупки" документации и заключение муниципального контракта на выполнение работ по рекультивации полигона ТБО возможно после доведения необходимого дополнительного финансирования работ.
Учитывая доведение финансирования в сентябре 2026 года, с учетом подготовки конкурсной документации, освоить 100% доведенных лимитов в 2026 году не представляется возможным. Администрация города рассматривает вариант заключения муниципального контракта на выполнение работ в 2027 году со сроком выполнения работ до 21.06.2029 (срока действия положительного заключения государственной экологической экспертизы). В связи с чем в адрес Природнадзора Югры направлен запрос (от 26.06.2026 № 01-0212643/6) о согласовании использования средств, предусмотренных в 2026 году, в 2027-2029 годах.
Остаток средств в размере 440 642,95 тыс.руб. (341 897,10 тыс.руб. - окружной бюджет, 99 255,85 тыс.руб. - местный бюджет) сложился в связи переносом срока начала выполнения работ на 2027 год.
Остаток средств местного бюджета включен в План мероприятий по мобилизации доходов, оптимизации расходов и сокращению муниципального долга</t>
    </r>
    <r>
      <rPr>
        <sz val="16"/>
        <color rgb="FFFF0000"/>
        <rFont val="Times New Roman"/>
        <family val="1"/>
        <charset val="204"/>
      </rPr>
      <t xml:space="preserve">
</t>
    </r>
  </si>
  <si>
    <r>
      <rPr>
        <sz val="16"/>
        <rFont val="Times New Roman"/>
        <family val="1"/>
        <charset val="204"/>
      </rPr>
      <t xml:space="preserve">'ДГХ:
1) В рамках реализации регионального проекта "Региональная и местная дорожная сеть" направления (подпрограммы) "Дорожное хозяйство" в 2026 году выполняется ремонт объектов:
1. Ремонт объекта: «Дорога автомобильная. Тюменский тракт» - 3,57 км. Начало работ с 12.06.2026. Работы выполнены в полном объеме 24.06.2026 – 100%.
2. Ремонт объекта: «Дорога автомобильная. Улица Электротехническая от улицы Энергостроителей до кольца ГРЭС» - 1,68 км. Работы ведутся с 12.05.2026. Выполнено фрезерование покрытия проезжей части, установка бортовых камней на тротуаре, устройству щебеночного основания и покрытия из асфальтобетона. Производятся работы по устройству нижнего слоя покрытия из асфальтобетона. Общий объем выполнения по объекту 73 %. 
3. Ремонт объекта: «Дорога автомобильная. Бульвар Свободы» – 0,53 км. Работы начаты с 04.06.2026. Выполнены работы по фрезерованию покрытия проезжей части и укладке верхнего слоя асфальтобетонного покрытия, разметка проезжей части. Общий объем выполнения по объекту 90%.  
4. Ремонт объекта: «Дорога автомобильная. Проспект Ленина: на участке от ул. Декабристов до стр. 35 по ул. Ленина (контракт 2025-2026) – 0,374 км, из них протяженность 2025 - 0,233 км. 
Строительная готовность – 95%. Осталось установка дорожных знаков и пешеходных ограждений, нанесение дорожной разметки (окончание работ – конец июня 2026). К работам приступили 18.05.2026. Общий объем выполнения по объекту 100%.
Расходы на ремонт дорог запланированы в течение года.
2) Приведение автомобильных дорог местного значения в нормативное состояние в рамках софинансирования:
1. Ремонт объекта: Дорога автомобильная. Улица Профсоюзов: от   ул. Ленина до ул. Лермонтова- 1,10 км. К работам приступят в июле.
2. Ремонт объекта: Дорога автомобильная. Улица Профсоюзов: от ул. Островского до ул. Маяковского - 1,0 км (2026-2027). К работам приступят в июле.
3) Слои износа: ул. Геологическая, ул. Гагарина. К работам приступили 25.06.2026. Фрезерование 100%.  Общий объем выполнения 10%.
4) В 2026 году запланирована модернизация светофорных объектов. На 01.07.2026:
Заключен контракт на модернизацию 3 светофорных объектов, выполнение работ до 02.10.2026:
- Светофорный объект № 75 ул. Индустриальная - УТТ-7;
- Светофорный объект № 95 ул. Островского - ул. Индустриальная;
- Светофорный объект № 132 Нефтеюганское шоссе - а/д на Госснаб.
Размещена закупка  на модернизацию 3 светофорных объектов, выполнение работ до 02.10.2026:
- Светофорный объект № 12 ул. 30 лет Победы - ул. Маяковского;
- Светофорный объект № 13 ул. 30 лет Победы - ул. Юности;
- Объездная автомобильная дорога г. Сургута (Объездная автомобильная дорога 1 "З", VII пусковой комплекс, съезд на ул. Геологическую) 1, 2, 4 этапы. Электроснабжение светофорных объектов.
Расходы запланированы на 3,4 квартал 2026 года.
</t>
    </r>
    <r>
      <rPr>
        <sz val="16"/>
        <color rgb="FFFF0000"/>
        <rFont val="Times New Roman"/>
        <family val="1"/>
        <charset val="204"/>
      </rPr>
      <t xml:space="preserve">
</t>
    </r>
    <r>
      <rPr>
        <sz val="16"/>
        <rFont val="Times New Roman"/>
        <family val="1"/>
        <charset val="204"/>
      </rPr>
      <t xml:space="preserve">ДИЗО:
В рамках реализации государственной программы запланировано предоставление субсидии Акционерному обществу "Сургутское производственное объединение  пассажирского автотранспорта" в виде вклада в имущество юридического лица, являющегося хозяйственным обществом, 100 процентов акций (долей) которого принадлежит городскому округу Сургут, не увеличивающего его уставный капитал, на модернизацию пассажирского транспорта общего пользования для организации транспортного обслуживания населения в границах городского округа Сургут на приобретение 25 автобусов. 
По состоянию на 01.07.2026 приобретено автобусов в количестве 25 единиц. </t>
    </r>
    <r>
      <rPr>
        <sz val="16"/>
        <color rgb="FFFF0000"/>
        <rFont val="Times New Roman"/>
        <family val="1"/>
        <charset val="204"/>
      </rPr>
      <t xml:space="preserve">
</t>
    </r>
    <r>
      <rPr>
        <sz val="16"/>
        <rFont val="Times New Roman"/>
        <family val="1"/>
        <charset val="204"/>
      </rPr>
      <t>ДАиГ:
В рамках программы планируется строительство следующих объектов дорожного хозяйства:
1. "Дорога с инженерными сетями ул. Усольцева на участке от ул. Есенина до ул. Шидловского в г. Сургуте" - заключен муниципальный контракт на выполнение работ по проектированию и строительству с АО «АВТОДОРСТРОЙ» № 13/2024 от 17.06.2024 (эл/а). Сумма по контракту 198 885,00 тыс. руб. Срок выполнения работ: 17.06.2024 - 30.11.2026.   Получено положительное заключение гос.экспертизы от 29.05.2026 № 86-1-1-3-024771-2026;
2. "Улица 33 "З" на участке от ул. Александра Усольцева до ул. Крылова г. Сургуте" (ул. Шидловского)" - заключен муниципальный контракт от 01.09.2025 № 20/2025 с АО "Автодорстрой" Сумма контракта 329 830,73 тыс. руб. Срок выполнения работ: 01.09.2025-04.12.2026. Получено положительное заключение гос.экспертизы от 09.06.2026 № 86-1-1-2-026792-2026;
3. "Объездная автомобильная дорога г. Сургута (Восточная объездная дорога. 2 очередь). Съезд на Нижневартовское шоссе" - заключен муниципальный контракт от 19.08.2025 № 18/2025 с ООО "ЮВиС". Сумма контракта 4 255 154,46 тыс. руб. Срок выполнения работ с 01.11.2025 по 22.09.2028. Остаток средств местного бюджета в размере 87 928,98 тыс. руб. включен в План мероприятий по мобилизации доходов, оптимизации расходов и сокращению муниципального долга;
4." Объездная автомобильная дорога к дачным кооперативам "Черемушки", "Север-1", "Север-2" в обход гидротехнических сооружений ГРЭС-1 и ГРЭС-2 (2 этап. Автодорога от Восточной объездной дороги до СНТ N 49 "Черемушки". ПК54+08,16-ПК 70+66,38 (конец трассы)) " - заключен муниципальный контракт на выполнение работ по строительству объекта с АО "Автодорстрой" от 17.03.2026 №5/2026, сумма контракта - 587 805,00 тыс. руб., срок выполнения работ c 01.06.2026 по 31.07.2027;
5. "Улица Киртбая от пр. Ленина до ул. 1 "З" в г. Сургуте". Заключен муниципальный контракт от 08.09.2025 №21/2025 с ООО "ЮВиС", сумма контракта- 1 001 119, 0 тыс. руб. , срок выполнения работ по 31.07.2027.</t>
    </r>
  </si>
  <si>
    <t xml:space="preserve">АГ: В рамках реализации программы осуществляются расходы:
- на оплату труда, перечисление начислений на выплаты по оплате труда муниципальных служащих органов местного самоуправления, осуществляющих переданное отдельное государственное полномочие по  предоставлению субсидии на возмещение недополученных доходов организациям, осуществляющим реализацию населению сжиженного газа по социально ориентированным розничным ценам. Расходы запланированы на 4 квартал 2026 года;
- по возмещению экономически обоснованных расходов, недополученных доходов ресурсоснабжающим организациям, осуществляющим регулируемый вид деятельности в сферах тепло-, водоснабжения и водоотведения, в целях соблюдения установленных предельных (максимальных) индексов изменения размера вносимой гражданами платы за коммунальные услуги на поставку канцелярских изделий, офисных товаров, на оплату труда, перечисление начислений на выплаты по оплате труда работникам органа местного самоуправления, осуществляющих переданное отдельное государственное полномочие.  Расходы запланированы на 3 квартал 2026 года. 
ДГХ: В рамках реализации программы запланированы расходы:
1) Возмещение недополученных доходов организациям, осуществляющим реализацию населению газа. Заключен договор о предоставлении субсидии на возмещение недополученных доходов организациям, осуществляющим реализацию населению газа по социально ориентированным розничным ценам № 27 от 30.12.2025, плановое количество сжиженного газа для населения - 1 694 кг. Расходы запланированы в течение года. На 01.07.2026 возмещено 1 911,04 тыс.руб. (385 кг, за январь-май 2026 года).
2) Строительство объектов:
2.1. "Строительство котельной № 28 в п. Юность, тепловой мощностью 18,5 МВт". Соглашения о предоставлении субсидии заключены 21.01.2026 № 5-АИП (КИК)-2026 (ХМАО), 12.02.2026 № 25 (СГМУП "ГТС").  Увеличена стоимость СМР (изменением НДС с 20% на 22%). Проектная документация выполнена СГМУП "ГТС". 30.01.2026 - получено положительное заключение госэкспертизы. Контрольные точки: заключение МК на СМР - 13.03.2026, получение разрешения на строительство-31.03.2026, выполнение СМР - 15.10.2027, ввод объекта в эксплуатацию - 15.11.2027. Закупка по котельной была размещена на площадке Депгосзаказа Югры в соответствии с установленными сроками. В связи с необходимостью уточнения стоимости объекта в ценах периода реализации после получения заключения государственной экспертизы, а также изменения ставки НДС с 20% до 22% проведение закупки было отменено по решению ФАС. Объявлен новый конкурс -  08.05.2026, окончание подачи заявок - 18.05.2026, подведение итогов - 21.05.2026. МК на СМР заключен 01.06.2026 № 44-СК-28 с ООО "СТРОИТЕЛЬНЫЙ ХОЛДИНГ ЕНКО". Заключен МК на стройконтроль 15.06.2026.
2.2. "Магистральные тепловые сети. Участок сетей теплоснабжения от 1ТК-46 до ТК проект. по ул. И. Киртбая".  Соглашения о предоставлении субсидии заключены 21.01.2026 № 5-АИП (КИК)-2026 (ХМАО), 12.02.2026 № 25 (СГМУП "ГТС"). Контрольные точки: заключение МК на разработку ПИР-26.02.2026, окончание разработки ПСД, получение экспертизы на ПСД - 14.09.2026. В связи с необходимостью уточнения стоимости объекта в ценах периода реализации, а также изменения ставки НДС с 20% до 22% проведение закупки выполнено в марте 2026. Техническое задание согласовано Техническим советом 31.10.2025. 20.02.2026 конкурсная документация размещена на электронной торговой площадке. 16.03.2026  размещение протокола о рассмотрении заявок, 27.03.2026 - заключен муниципальный контракт на ПИР. 
3) Капитальный ремонт объекта: "Сети теплоснабжения. Улица Университетская от улицы Ивана Захарова до улицы Инженерная. Участок от 9КТ2-6 до 9ТК2-7 (канальный участок)", протяженность участка  0,168 км. 08.06.2026 заключен муниципальный контракт № 44-КР-26-1 между СГМУП «ГТС» и ООО СК «Строители Югры» на выполнение СМР. Выполнение СМР – с момента заключения МК по 30.09.2026. Плановый срок кассового исполнения не позднее 16.11.2026.
4) Реконструкция объекта: "Магистральный напорный канализационный коллектор от КНС-3 (речка "Черная") до мехколонны № 114 (колодец-гаситель)".  Контракт от 28.07.2025 №2025/73 с ООО "Энергострой" расторгнут 26.01.2026. Произведен возврат авансовых платежей выплаченных в 2025 году. Заключен новый муниципальный контракт между СГМУП «ГВК» и ООО «СтройМонтажПроект» (ООО «СМП») от 20.04.2026 № 2206/40 – 44 ФЗ. В связи со снижением цены контракта больше, чем на 29% авансирование контракта не предусмотрено. В соответствии с условиями настоящего контракта, срок выполнения работ по объекту: с даты заключения контракта по – 20.11.2026. Срок исполнения контракта по 18.12.2026. В 2025 году заключен контракт между СГМУП "ГВК" и ФБУ Росстройконтроль от 31.07.2025 №2025/79. Плановые сроки кассового исполнения с июля по ноябрь 2026 г.
5) На возмещение экономически обоснованных расходов ресурсоснабжающим организациям, осуществляющим регулируемый вид деятельности в сферах тепло-, водоснабжения и водоотведения, в целях соблюдения установленных предельных (максимальных) индексов изменения размера вносимой гражданами платы за коммунальные услуги предусмотрено 70 229,5 тыс.руб., в том числе СГМУП "Городские тепловые сети" - 15 692,0 тыс.руб., СГМУП "Горводоканал" - 49 403,40 тыс.руб., ОАО "РЖД" - 5 134,10 тыс.руб. Плановый объем потребления коммунальных услуг: СГМУП "ГТС" 6,74 тыс./м3 (холодное водоснабжение), 4,90 тыс./Гкал (теплоснабжение), СГМУП "Горводоканал" - 23 959,88 тыс./м3 (холодное водоснабжение), ОАО "РЖД" 37,68 тыс./Гкал (теплоснабжение). Планируемы срок заключения соглашения - июль 2026 года.
ДАиГ: В рамках реализации программы запланированы расходы:
1. Участок набережной протоки Кривуля в г.Сургуте. Заключен муниципальный контракт на выполнение работ по строительству с ООО «ЮВИС» №41/2022 от 06.10.2022. Сумма по контракту 3 922 751,41 тыс.руб. Срок выполнения работ: 14.10.2022-31.10.2025. Готовность объекта - 83%. Нарушен срок ввода объекта в эксплуатацию в связи с высоким уровнем воды в весенне-осенний периоды 2023-2025 г., в результате действий третьих лиц в лице АО «Механизатор», не завершившего работы по прокладке инженерных коммуникаций ливневой канализации в границах объекта, а также необходимостю внесения изменений в проектную документацию. Срок ввода объекта в эксплуатацию перенесен на октябрь 2026 года;
2. Сети теплоснабжения «Научно-технологического центра в городе Сургуте». Заключен муниципальный контракт на выполнение работ по строительству объекта ООО "ЮВиС" от 26.11.2025 №34/2025,сумма контракта - 464 704,90 тыс. руб., срок выполнения работ с даты заключения контракта по 08.12.2026. Готовность объекта - 11,6 %;
3. Внутриквартальные сети электроснабжения «Научно-технологического центра в городе Сургуте». Получено заключение государственной экспертизы проектной документации 17.01.2024. Заключен муниципальный контракт от 21.05.2024 №10/2024 с ООО «СпецМонтажПроект» заключен на сумму 373 478,3 тыс. руб. Срок выполнения работ - 14.11.2025. Выполнена корректировка ПД в части перераспределения нагрузок между трансформаторными подстанциями и изменением их месторасположения. Получено полож. заключение ГЭ от 14.01.2026 № 86-1-1-2-000298-2026. Строительная готовность - 65%. 15.04.2026 подписано соглашение о расторжении муниципального контракта от 21.05.2024 № 10/2024. Заключен муниципальный контракт 08.07.2026 №18/2026 на выполнение работ по строительству объекта с ООО СТРОИТЕЛЬНАЯ КОМПАНИЯ "УНИВЕРСАЛСПЕЦСТРОЙ", сумма контракта - 255 200 000,00 руб., срок выполнения работ с даты заключения контракта по 27.11.2026;
4. Сети газоснабжения «Научно-технологического центра в городе Сургуте» .Заключен муниципальный контракт на выполнение работ по проектированию и строительству с ООО "ТОРГОВО-ПРОИЗВОДСТВЕННОЕ ПРЕДПРИЯТИЕ "КОНТУР" № 37/2022 от 19.09.2022 (эл/а). Цена контракта 1 305 065,26 тыс.руб. Срок выполнения ПИР - 28.02.2023 года, СМР-30.08.2025г.  Получено положительное заключение государственной экспертизы №86-1-1-2-034209-2024 от 01.07.2024. 2024. Строительная готовность - 65,5%.  Подрядчиком нарушен срок ввода объекта в эксплуатацию по причине поставки некачественных материалов заводом-изготовителем (возврат), низкой численности рабочих на объекте, нарушения сроков поставки материалов и оборудования. Планируемый срок ввода объекта в эксплуатацию сентябрь 2026 года;
5. Сети водоотведения «Научно-технологического центра в городе Сургуте». Заключен муниципальный контракт на выполнение работ по строительству объекта с ООО "ОЛЕКС ГРУПП" от 24.11.2025 №27/2025, сумма контракта 449 672, 46 тыс. руб., срок выполнения работ с 24.11.2025 по 08.12.2026. Муниципальный контракт расторгнут 09.02.2026 по соглашению сторон. 
Заключен муниципальный контракт на выполнение работ по строительству объекта с ООО СК "ЮВ и С" от 29.04.2026 № 8/2026,  сумма контракта - 548 756 740,52 руб., срок выполнения работ с 29.04.2026 по 30.12.2026;
6. Магистральный водовод по набережной Ивана Кайдалова, проезд Тихий, улица Мелик-Карамова от проспекта Комсомольский до улицы Геологическая в г. Сургуте (2-ой и 3-й этап строительства). Получено положительное заключение государственной экспертизы от 03.06.2025 №86-1-1-2-030515-2025. Заключен муниципальный контракт на выполнение работ по строительству объекта с ИП Новиков Евгений Константинович от 12.11.2025 № 25/2025, сумма контракта 94 794,54 тыс.руб., срок выполнения работ с 01.05.2026 по 31.08.2026. Готовность объекта 26%. 
Остаток средств местного бюджета в размере 3 260,16 тыс. руб. будет предложен к перераспределению;
7. Водоотведение поселка Юность в г. Сургуте. Заключен муниципальный контракт на выполнение проектно-изыскательских работ по объекту с ООО "ЮГРАДОРПРОЕКТ" от 19.07.2024 № 12П/2024, сумма контракта 8 458,47 тыс. руб., срок выполнения работ с момента подписания контракта по 30.11.2024. Работы ведутся с нарушением  сроков. По факту выполненных работ  будет выставлена претензия. Получено положительное заключение государственной экспертизы от 04.06.2026 № 86-1-1-2-025951-2026. Сметная стоимость объекта  согласно гос.экспертизе составляет 709 738,74 тыс.руб.( плановые значения -  215 974,12 тыс.руб.) В адрес ДепЖКК и энергетики Югры 05.06.2026 направлено предложение об исключении объекта из Соглашения о реализации инфраструктурных проектов. Остаток средств местного бюджета включен в План мероприятий по мобилизации доходов, оптимизации расходов и сокращению муниципального долга;
8. Водоснабжение поселка Юность в г. Сургуте. Заключен муниципальный контракт на выполнение проектно-изыскательских работ по объекту с ООО "СТРОЙУСЛУГА" от 28.08.2023 № 10П/2023, сумма контракта 10 000,00 тыс. руб., срок выполнения работ с момента подписания контракта по 30.06.2024. Работы ведутся с нарушением  сроков. По факту выполненных работ  будет выставлена претензия. Получено положительное заключение государственной экспертизы от 29.04.2026 № 86-1-1-2-018789-2026. Сметная стоимость объекта  согласно гос.экспертизе составляет 969 572,65 тыс.руб. (плановые значения - 216 378,53 тыс.руб.). В адрес ДепЖКК и энергетики Югры 05.06.2026 направлено предложение об исключении объекта из Соглашения о реализации инфраструктурных проектов. Остаток средств местного бюджета включен в План мероприятий по мобилизации доходов, оптимизации расходов и сокращению муниципального долга
</t>
  </si>
  <si>
    <r>
      <t xml:space="preserve">Государственная программа "Безопасность жизнедеятельности и профилактика правонарушений"
</t>
    </r>
    <r>
      <rPr>
        <sz val="16"/>
        <rFont val="Times New Roman"/>
        <family val="1"/>
        <charset val="204"/>
      </rPr>
      <t>1.Субвенции на осуществление отдельных государственных полномочий по созданию административных комиссий и определению перечня должностных лиц органов местного самоуправления, уполномоченных составлять протоколы об административных правонарушениях, предусмотренных пунктом 2 статьи 48 Закона Ханты-Мансийского автономного округа – Югры от 11 июня 2010 года № 102-оз "Об административных правонарушениях" 
2.Субсидии на создание условий для деятельности народных дружин
3.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4. Иные межбюджетные трансферты на реализацию мероприятий по оснащению мест проживания отдельных категорий граждан автономными дымовыми пожарными извещателями                                                                                                                                                                                        5. Иные межбюджетные трансферты победителям конкурсов муниципальных образований Ханты-Мансийского автономного округа – Югры в сфере организации мероприятий по профилактике незаконного потребления наркотических средств и психотропных веществ, наркомании</t>
    </r>
  </si>
  <si>
    <r>
      <rPr>
        <sz val="16"/>
        <rFont val="Times New Roman"/>
        <family val="1"/>
        <charset val="204"/>
      </rPr>
      <t>АГ: В рамках  реализации полномочий, указанных в пунктах 3.1, 3.2 статьи 2 Закона Ханты-Мансийского автономного округа – Югры от 31 марта 2009 года № 36-оз "О наделении органов местного самоуправления муниципальных образований Ханты-Мансийского автономного округа – Югры отдельными государственными полномочиями для обеспечения жилыми помещениями отдельных категорий граждан, определенных федеральным законодательством" произведены расходы на приобретение канцелярских изделий и офисных товаров.</t>
    </r>
    <r>
      <rPr>
        <sz val="16"/>
        <color rgb="FFFF0000"/>
        <rFont val="Times New Roman"/>
        <family val="1"/>
        <charset val="204"/>
      </rPr>
      <t xml:space="preserve">
</t>
    </r>
    <r>
      <rPr>
        <sz val="16"/>
        <rFont val="Times New Roman"/>
        <family val="1"/>
        <charset val="204"/>
      </rPr>
      <t>ДАиГ:
В рамках реализации программы запланировано:
1."Спортивный комплекс с искусственным льдом" (хоз.зона) в рамках концессионного соглашения. Заключено концессионное соглашение №01-12-553/2 от 30.06.2022 с ООО "Интера-спорт" о финансировании, проектировании, строительстве и эксплуатации спортивного комплекса. Срок создания объекта - 24 месяца с даты заключения соглашения 30.07.2024г. (наступление особого обстоятельства, протокол от 25.08.2023). Стоимость по заключенному концессионному соглашению 804 775,032 тыс.руб., в т.ч. стоимость создания объекта 570 836,69 тыс.руб. 24.01.2024 - получено положительное заключение достоверности проектной документации и результатов инженерных изысканий. Получено заключения гос. экспертизы сметной стоимости от 19.07.2024 №86-1-1-2-039597-2024. Получено разрешение на строительство – 05.02.2024 года. Строительная готовность -69%. Планируемая дата ввода объекта в эксплуатацию – 31.08.2026. Концессионером нарушен срок выполнения работ, ведется претензионная работ.</t>
    </r>
    <r>
      <rPr>
        <sz val="16"/>
        <color rgb="FFFF0000"/>
        <rFont val="Times New Roman"/>
        <family val="1"/>
        <charset val="204"/>
      </rPr>
      <t xml:space="preserve">
</t>
    </r>
    <r>
      <rPr>
        <sz val="16"/>
        <rFont val="Times New Roman"/>
        <family val="1"/>
        <charset val="204"/>
      </rPr>
      <t>2. "Средняя общеобразовательная школа в микрорайоне 5А г. Сургут". Подписано соглашение  от 21.08.2025 о прекращении концессионного соглашения от 19.08.2020 №01-12-453/0. В рамках реализации государственной программы изменен механизм реализации на "прямые инвестиции". Заключен муниципальный контракт на выполнение работ по корректировке проектной документации с ООО "ИНСТИТУТ СОЦИАЛЬНЫХ ТЕХНОЛОГИЙ" от 04.05.2026 №5П/2026, сумма контракта - 35 000,0 тыс.руб., срок выполнения работ с 04.05.2026 по 30.11.2026.
Остаток средств местного бюджета в размере 3 772,0 тыс. руб. будет предложен к перераспределению.
ДИиЗО: 
В рамках реализации программы запланировано:
1. Приобретение жилых помещений. По состоянию на 01.07.2026 заключены муниципальные контракты на приобретение 15 квартир на сумму 78 999,4 тыс. руб (жилые помещения переданы в муниципальную собственность). 
Освоение остатка средств запланировано на 3 квартал 2026 года.
2. Выплата возмещения собственникам за изымаемое жилое помещение в аварийном доме. В рамках иероприятия запланирована выплата 1 собственнику. По состоянию на 01.07.2026 выплата перечислена в полном объеме.
3. Освобождение земельных участков, планируемых для жилищного строительства и комплекса мероприятий по формированию земельных участков для индивидуального жилищного строительства. Планируется выполнение работ по сносу домов по 3 адресам. 
По состоянию на 01.07.2026 заключены муниципальные контракты на выполнение работ по сносу домов, расположенных по адресам:
- ул. Нагорная, д.1 на сумму 598,6 тыс. руб. Работы выполнены и оплачены в полном объеме; 
- пос. Дорожный, д.13 на сумму 949,5 тыс. руб. Срок выполнения работ с с 23.06.2026 по 10.07.2026;
- ул. Мечникова, д.13, на сумму 12 399,4 тыс. руб. Срок выполнения работ с 30.03.2026 по 11.12.2026.
Освоение средств запланировано на 3 квартал 2026 года.
4. Предоставление субсидии гражданам для переселения из жилых домов, находящихся в зонах затопления, подтопления, а также участникам специальной военной операции, членам их семей, состоящим на учете в качестве нуждающихся в жилых помещениях, предоставляемых по договорам социального найма, на приобретение (строительство) жилых помещений в собственность.
По состоянию на 01.07.2026:
-2 семьям перечислена субсидия; 
- по 1 семье в стадии перечисления; 
- по 4 семьям проводится работа по подтверждению права на получение гарантийного письма.  
Освоение средств запланировано в 3 квартале 2026 года.
5. Приспособление жилых помещений и общего имущества в многоквартирных домах с учетом потребностей инвалидов. Планируется выполнение работ по 14 адресам. 
На 01.07.2026 заключены муниципальные контракты по 13 адресам на сумму 24 245,6 тыс.рублей (ул. И.Киртбая д.13, кв.24, ул. Нефтяников, д. 10/1, кв. 81, ул. 50 лет ВЛКСМ, д. 11А, кв. 16, ул. Игоря Киртбая, д. 19/2, кв. 59, ул. Островского, д. 14, кв. 38, ул. Ивана Захарова, д. 10, кв. 14, ул. Чехова д. 14/3, кв. 2, ул. Маяковского, д. 20, кв. 100, ул. Гагарина, д. 26, кв. 32, ул. Маяковского, д. 49/1 кв. 13, ул. Энергетиков, д. 5, кв. 15-16, пр. Ленина, д. 72 кв. 112, Бахилова, д.1, кв.110).
В 3 квартале 2026 года планируется заключение и исполнение муниципального контракта на выполнение работ по адресу пр. Мира, д. 19, кв.196.
Освоение средств запланировано на 3-4 кварталы 2026 года.
6. Предоставление выплат 5 льготополучателям в рамках осуществления полномочий по обеспечению жильем отдельных категорий граждан, установленных Федеральным законом от 12 января 1995 года N 5-ФЗ "О ветеранах". По состоянию на 01.07.2026:
- 3 участникам перечислена субсидия за счет средств федерального бюджета;                                                                                       
- 1 гражданин уведомлен, но еще не предоставил документы;                                                                                                                                   
- по 1 гражданину, проводится работа по подтверждению права на получение гарантийного письма.                                                                                
До конца года планируется предоставить субсидии всем льготополучателям, включенным в список, подтвердившим право на обеспечение жильем за счет средств федерального бюджета.                                                                                                                                                                                                                              
7. Предоставление выплат 1 льготополучателю в рамках осуществления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По состоянию на 01.07.2026 участнику перечислена субсидия за счет средств федерального бюджета.                                                                                              
8. Предоставление выплат 1 льготополучателю в рамках осуществления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 На 01.07.2026 субсидия произведена в полном объеме.                                                                                                                                                                                                                  
9. Предоставление социальной выплаты 5 гражданам из числа коренных малочисленных народов Ханты-Мансийского автономного округа - Югры (КМНС). По состоянию на 01.07.2026:
- 2 участникам перечислена социальная выплата;                                                                                                                                                                            
- по 2 участникам документы находятся в стадии перечисления;                                                                                                                                                                  
- по 1 участнику проводится работа по подтверждению права на получение сертификата.  Всем гражданам, включенным в список получателей направлены уведомления на предоставление социальной выплаты.
Освоение средств запланировано в 3 квартале2026 года.
10. Предоставление социальной выплаты 9 молодым семьям в рамках реализации мероприятий по обеспечению жильем молодых семей. По состоянию на 01.07.2026:
- 5 молодым семьям социальная выплата перечислена;
- по 1 молодой семье социальная выплата в стадии перечисления;  
- 3 молодым семьям социальная выплата будет перечислена после поступления заявки из банка для перечисление бюджетных средств. 
Освоение средств запланировано в 3 квартале 2026 года.</t>
    </r>
    <r>
      <rPr>
        <sz val="16"/>
        <color rgb="FFFF0000"/>
        <rFont val="Times New Roman"/>
        <family val="1"/>
        <charset val="204"/>
      </rPr>
      <t xml:space="preserve">
</t>
    </r>
    <r>
      <rPr>
        <sz val="16"/>
        <rFont val="Times New Roman"/>
        <family val="1"/>
        <charset val="204"/>
      </rPr>
      <t xml:space="preserve">
ДО: По объекту «Средняя общеобразовательная школа № 9 в микрорайоне 39 г. Сургута. Блок 2» департамент образования является уполномоченным на исполнение денежных обязательств концедента в части инвестиционного платежа, возмещения затрат на уплату процентов, осуществляет платежи в соответствии с графиком, утвержденным концессионным соглашением о финансировании, проектировании, строительстве и эксплуатации объектов образования в Ханты-Мансийском автономном округе – Югре, постановлением Администрации города от 27.11.2019 № 8875 «Об уполномоченных органах по осуществлению отдельных обязанностей концедента по концессионному соглашению о финансировании, проектировании, строительстве и эксплуатации объекта образования «Средняя общеобразовательная школа № 9 в микрорайоне 39 г. Сургута. Блок 2».
По объекту «Средняя общеобразовательная школа в микрорайоне 20А г. Сургута (Общеобразовательная организация с универсальной безбарьерной средой)» планируется экономия средств в сумме 150 421,1 тыс. руб., запланированных на исполнение денежных обязательств концедента в части инвестиционного платежа, возмещения затрат на уплату процентов, в связи с нарушением концессионером сроков создания объекта по концессионному соглашению от 04.10.2022 № 01-12-864/2 «О финансировании, проектировании, строительстве и эксплуатации объекта образования «Средняя общеобразовательная школа в микрорайоне 20А г. Сургута (Общеобразовательная организация с универсальной безбарьерной средой)» Ханты-Мансийского автономного округа – Югры». В настоящее время вышеуказанное концессионное соглашение находится в процессе расторжения.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</si>
</sst>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 ##0.00_р_._-;\-* #\ ##0.00_р_._-;_-* &quot;-&quot;??_р_._-;_-@_-"/>
    <numFmt numFmtId="165" formatCode="&quot;$&quot;#\ ##0_);\(&quot;$&quot;#\ ##0\)"/>
    <numFmt numFmtId="166" formatCode="&quot;р.&quot;#\ ##0_);\(&quot;р.&quot;#\ ##0\)"/>
    <numFmt numFmtId="167" formatCode="#\ ##0.0"/>
    <numFmt numFmtId="168" formatCode="#\ ##0.00"/>
    <numFmt numFmtId="169" formatCode="#\ ##0"/>
  </numFmts>
  <fonts count="25" x14ac:knownFonts="1">
    <font>
      <sz val="12"/>
      <color theme="1"/>
      <name val="Times New Roman"/>
      <charset val="204"/>
    </font>
    <font>
      <sz val="20"/>
      <name val="Times New Roman"/>
      <family val="1"/>
      <charset val="204"/>
    </font>
    <font>
      <sz val="24"/>
      <name val="Times New Roman"/>
      <family val="1"/>
      <charset val="204"/>
    </font>
    <font>
      <sz val="16"/>
      <name val="Times New Roman"/>
      <family val="1"/>
      <charset val="204"/>
    </font>
    <font>
      <sz val="18"/>
      <name val="Times New Roman"/>
      <family val="1"/>
      <charset val="204"/>
    </font>
    <font>
      <i/>
      <sz val="16"/>
      <name val="Times New Roman"/>
      <family val="1"/>
      <charset val="204"/>
    </font>
    <font>
      <i/>
      <sz val="20"/>
      <name val="Times New Roman"/>
      <family val="1"/>
      <charset val="204"/>
    </font>
    <font>
      <sz val="10"/>
      <name val="Arial Cyr"/>
      <charset val="204"/>
    </font>
    <font>
      <sz val="11"/>
      <color theme="1"/>
      <name val="Calibri"/>
      <family val="2"/>
      <charset val="204"/>
      <scheme val="minor"/>
    </font>
    <font>
      <sz val="10"/>
      <name val="Arial"/>
      <family val="2"/>
      <charset val="204"/>
    </font>
    <font>
      <sz val="12"/>
      <color indexed="8"/>
      <name val="Times New Roman"/>
      <family val="1"/>
      <charset val="204"/>
    </font>
    <font>
      <sz val="12"/>
      <color theme="1"/>
      <name val="Times New Roman"/>
      <family val="1"/>
      <charset val="204"/>
    </font>
    <font>
      <sz val="10"/>
      <name val="Helv"/>
      <charset val="204"/>
    </font>
    <font>
      <sz val="11"/>
      <color indexed="8"/>
      <name val="Calibri"/>
      <family val="2"/>
      <charset val="204"/>
    </font>
    <font>
      <sz val="16"/>
      <color rgb="FFFF0000"/>
      <name val="Times New Roman"/>
      <family val="1"/>
      <charset val="204"/>
    </font>
    <font>
      <b/>
      <sz val="16"/>
      <color rgb="FFFF0000"/>
      <name val="Times New Roman"/>
      <family val="1"/>
      <charset val="204"/>
    </font>
    <font>
      <sz val="12"/>
      <color rgb="FFFF0000"/>
      <name val="Times New Roman"/>
      <family val="1"/>
      <charset val="204"/>
    </font>
    <font>
      <b/>
      <sz val="20"/>
      <color rgb="FFFF0000"/>
      <name val="Times New Roman"/>
      <family val="1"/>
      <charset val="204"/>
    </font>
    <font>
      <sz val="20"/>
      <color rgb="FFFF0000"/>
      <name val="Times New Roman"/>
      <family val="1"/>
      <charset val="204"/>
    </font>
    <font>
      <i/>
      <sz val="20"/>
      <color rgb="FFFF0000"/>
      <name val="Times New Roman"/>
      <family val="1"/>
      <charset val="204"/>
    </font>
    <font>
      <b/>
      <i/>
      <sz val="20"/>
      <color rgb="FFFF0000"/>
      <name val="Times New Roman"/>
      <family val="1"/>
      <charset val="204"/>
    </font>
    <font>
      <b/>
      <sz val="20"/>
      <name val="Times New Roman"/>
      <family val="1"/>
      <charset val="204"/>
    </font>
    <font>
      <b/>
      <sz val="16"/>
      <name val="Times New Roman"/>
      <family val="1"/>
      <charset val="204"/>
    </font>
    <font>
      <sz val="12"/>
      <name val="Times New Roman"/>
      <family val="1"/>
      <charset val="204"/>
    </font>
    <font>
      <sz val="16"/>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6" tint="0.5999938962981048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indexed="64"/>
      </bottom>
      <diagonal/>
    </border>
  </borders>
  <cellStyleXfs count="51">
    <xf numFmtId="0" fontId="0" fillId="0" borderId="0"/>
    <xf numFmtId="0" fontId="7" fillId="0" borderId="0"/>
    <xf numFmtId="0" fontId="9" fillId="0" borderId="0"/>
    <xf numFmtId="0" fontId="8"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10" fillId="0" borderId="0"/>
    <xf numFmtId="0" fontId="9" fillId="0" borderId="0"/>
    <xf numFmtId="0" fontId="10" fillId="0" borderId="0"/>
    <xf numFmtId="0" fontId="11" fillId="0" borderId="0"/>
    <xf numFmtId="0" fontId="9" fillId="0" borderId="0"/>
    <xf numFmtId="0" fontId="9" fillId="0" borderId="0"/>
    <xf numFmtId="0" fontId="9" fillId="0" borderId="0"/>
    <xf numFmtId="0" fontId="7" fillId="0" borderId="0"/>
    <xf numFmtId="0" fontId="8" fillId="0" borderId="0"/>
    <xf numFmtId="0" fontId="8" fillId="0" borderId="0"/>
    <xf numFmtId="0" fontId="8" fillId="0" borderId="0"/>
    <xf numFmtId="0" fontId="8" fillId="0" borderId="0"/>
    <xf numFmtId="0" fontId="9" fillId="0" borderId="0"/>
    <xf numFmtId="9" fontId="7" fillId="0" borderId="0" applyFont="0" applyFill="0" applyBorder="0" applyAlignment="0" applyProtection="0"/>
    <xf numFmtId="0" fontId="12" fillId="0" borderId="0"/>
    <xf numFmtId="0" fontId="9" fillId="0" borderId="0" applyFont="0" applyFill="0" applyBorder="0" applyAlignment="0" applyProtection="0"/>
    <xf numFmtId="164" fontId="13"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6"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7"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cellStyleXfs>
  <cellXfs count="151">
    <xf numFmtId="0" fontId="0" fillId="0" borderId="0" xfId="0"/>
    <xf numFmtId="9" fontId="4" fillId="0" borderId="1" xfId="0" applyNumberFormat="1" applyFont="1" applyFill="1" applyBorder="1" applyAlignment="1" applyProtection="1">
      <alignment horizontal="center" vertical="top" wrapText="1"/>
      <protection locked="0"/>
    </xf>
    <xf numFmtId="168" fontId="4" fillId="0" borderId="1" xfId="0" applyNumberFormat="1" applyFont="1" applyFill="1" applyBorder="1" applyAlignment="1" applyProtection="1">
      <alignment horizontal="center" vertical="top" wrapText="1"/>
      <protection locked="0"/>
    </xf>
    <xf numFmtId="0" fontId="5" fillId="0" borderId="1" xfId="0" applyFont="1" applyFill="1" applyBorder="1" applyAlignment="1" applyProtection="1">
      <alignment horizontal="center" vertical="top" wrapText="1"/>
      <protection locked="0"/>
    </xf>
    <xf numFmtId="169" fontId="6" fillId="0" borderId="1" xfId="0" applyNumberFormat="1" applyFont="1" applyFill="1" applyBorder="1" applyAlignment="1" applyProtection="1">
      <alignment horizontal="center" vertical="top" wrapText="1"/>
      <protection locked="0"/>
    </xf>
    <xf numFmtId="168" fontId="1" fillId="0" borderId="0" xfId="0" applyNumberFormat="1" applyFont="1" applyFill="1" applyBorder="1" applyAlignment="1" applyProtection="1">
      <alignment horizontal="right" vertical="top" wrapText="1"/>
      <protection locked="0"/>
    </xf>
    <xf numFmtId="0" fontId="1" fillId="0" borderId="0" xfId="0" applyFont="1" applyFill="1" applyAlignment="1">
      <alignment vertical="top" wrapText="1"/>
    </xf>
    <xf numFmtId="0" fontId="3" fillId="0" borderId="0" xfId="0" applyFont="1" applyFill="1" applyBorder="1" applyAlignment="1">
      <alignment horizontal="center" vertical="top" wrapText="1"/>
    </xf>
    <xf numFmtId="0" fontId="3" fillId="0" borderId="0" xfId="0" applyFont="1" applyFill="1" applyBorder="1" applyAlignment="1" applyProtection="1">
      <alignment horizontal="center" vertical="top" wrapText="1"/>
      <protection locked="0"/>
    </xf>
    <xf numFmtId="0" fontId="4" fillId="0" borderId="1" xfId="0" applyFont="1" applyFill="1" applyBorder="1" applyAlignment="1" applyProtection="1">
      <alignment horizontal="center" vertical="top" wrapText="1"/>
      <protection locked="0"/>
    </xf>
    <xf numFmtId="0" fontId="3" fillId="0" borderId="1" xfId="0" applyFont="1" applyFill="1" applyBorder="1" applyAlignment="1" applyProtection="1">
      <alignment horizontal="center" vertical="top" wrapText="1"/>
      <protection locked="0"/>
    </xf>
    <xf numFmtId="0" fontId="1" fillId="0" borderId="0" xfId="0" applyFont="1" applyFill="1" applyBorder="1" applyAlignment="1">
      <alignment horizontal="justify" vertical="top" wrapText="1"/>
    </xf>
    <xf numFmtId="168" fontId="1" fillId="0" borderId="0" xfId="0" applyNumberFormat="1" applyFont="1" applyFill="1" applyBorder="1" applyAlignment="1">
      <alignment vertical="top" wrapText="1"/>
    </xf>
    <xf numFmtId="9" fontId="1" fillId="0" borderId="0" xfId="0" applyNumberFormat="1" applyFont="1" applyFill="1" applyBorder="1" applyAlignment="1">
      <alignment vertical="top" wrapText="1"/>
    </xf>
    <xf numFmtId="168" fontId="1" fillId="0" borderId="0" xfId="0" applyNumberFormat="1" applyFont="1" applyFill="1" applyBorder="1" applyAlignment="1" applyProtection="1">
      <alignment horizontal="justify" vertical="top" wrapText="1"/>
      <protection locked="0"/>
    </xf>
    <xf numFmtId="0" fontId="1" fillId="0" borderId="0" xfId="0" applyFont="1" applyFill="1" applyBorder="1" applyAlignment="1">
      <alignment vertical="top" wrapText="1"/>
    </xf>
    <xf numFmtId="0" fontId="6" fillId="0" borderId="0" xfId="0" applyFont="1" applyFill="1" applyAlignment="1">
      <alignment horizontal="left" vertical="top" wrapText="1"/>
    </xf>
    <xf numFmtId="0" fontId="4" fillId="0" borderId="0" xfId="0" applyFont="1" applyFill="1" applyAlignment="1">
      <alignment horizontal="right" vertical="top" wrapText="1"/>
    </xf>
    <xf numFmtId="0" fontId="18" fillId="0" borderId="0" xfId="0" applyFont="1" applyFill="1" applyAlignment="1">
      <alignment vertical="top" wrapText="1"/>
    </xf>
    <xf numFmtId="0" fontId="18" fillId="0" borderId="0" xfId="0" applyFont="1" applyFill="1" applyAlignment="1">
      <alignment horizontal="left" vertical="top" wrapText="1"/>
    </xf>
    <xf numFmtId="0" fontId="19" fillId="0" borderId="0" xfId="0" applyFont="1" applyFill="1" applyAlignment="1">
      <alignment horizontal="left" vertical="top" wrapText="1"/>
    </xf>
    <xf numFmtId="168" fontId="17" fillId="0" borderId="0" xfId="0" applyNumberFormat="1" applyFont="1" applyFill="1" applyAlignment="1">
      <alignment horizontal="left" vertical="top" wrapText="1"/>
    </xf>
    <xf numFmtId="0" fontId="17" fillId="0" borderId="0" xfId="0" applyFont="1" applyFill="1" applyAlignment="1">
      <alignment horizontal="left" vertical="top" wrapText="1"/>
    </xf>
    <xf numFmtId="4" fontId="17" fillId="0" borderId="0" xfId="0" applyNumberFormat="1" applyFont="1" applyFill="1" applyAlignment="1">
      <alignment horizontal="left" vertical="top" wrapText="1"/>
    </xf>
    <xf numFmtId="0" fontId="15" fillId="0" borderId="3" xfId="0" applyFont="1" applyFill="1" applyBorder="1" applyAlignment="1" applyProtection="1">
      <alignment horizontal="justify" vertical="top" wrapText="1"/>
      <protection locked="0"/>
    </xf>
    <xf numFmtId="0" fontId="20" fillId="0" borderId="0" xfId="0" applyFont="1" applyFill="1" applyAlignment="1">
      <alignment horizontal="left" vertical="top" wrapText="1"/>
    </xf>
    <xf numFmtId="0" fontId="15" fillId="0" borderId="3" xfId="0" applyFont="1" applyFill="1" applyBorder="1" applyAlignment="1" applyProtection="1">
      <alignment horizontal="left" vertical="top" wrapText="1"/>
      <protection locked="0"/>
    </xf>
    <xf numFmtId="0" fontId="15" fillId="0" borderId="1" xfId="0" applyFont="1" applyFill="1" applyBorder="1" applyAlignment="1" applyProtection="1">
      <alignment vertical="top" wrapText="1"/>
      <protection locked="0"/>
    </xf>
    <xf numFmtId="0" fontId="15" fillId="0" borderId="0" xfId="0" applyFont="1" applyFill="1" applyBorder="1" applyAlignment="1" applyProtection="1">
      <alignment vertical="top" wrapText="1"/>
      <protection locked="0"/>
    </xf>
    <xf numFmtId="0" fontId="14" fillId="0" borderId="0" xfId="0" applyFont="1" applyFill="1" applyBorder="1" applyAlignment="1" applyProtection="1">
      <alignment horizontal="justify" vertical="top" wrapText="1"/>
      <protection locked="0"/>
    </xf>
    <xf numFmtId="0" fontId="18" fillId="0" borderId="0" xfId="0" applyFont="1" applyFill="1" applyAlignment="1">
      <alignment horizontal="justify" vertical="top" wrapText="1"/>
    </xf>
    <xf numFmtId="0" fontId="14" fillId="0" borderId="0" xfId="0" applyFont="1" applyFill="1" applyAlignment="1">
      <alignment horizontal="center" vertical="top" wrapText="1"/>
    </xf>
    <xf numFmtId="0" fontId="14" fillId="0" borderId="3" xfId="0" applyFont="1" applyFill="1" applyBorder="1" applyAlignment="1" applyProtection="1">
      <alignment horizontal="justify" vertical="top" wrapText="1"/>
      <protection locked="0"/>
    </xf>
    <xf numFmtId="0" fontId="15" fillId="3" borderId="3" xfId="0" applyFont="1" applyFill="1" applyBorder="1" applyAlignment="1" applyProtection="1">
      <alignment horizontal="justify" vertical="top" wrapText="1"/>
      <protection locked="0"/>
    </xf>
    <xf numFmtId="0" fontId="22" fillId="3" borderId="5" xfId="0" applyFont="1" applyFill="1" applyBorder="1" applyAlignment="1" applyProtection="1">
      <alignment horizontal="justify" vertical="top" wrapText="1"/>
      <protection locked="0"/>
    </xf>
    <xf numFmtId="0" fontId="3" fillId="0" borderId="5" xfId="0" applyFont="1" applyFill="1" applyBorder="1" applyAlignment="1" applyProtection="1">
      <alignment horizontal="justify" vertical="top" wrapText="1"/>
      <protection locked="0"/>
    </xf>
    <xf numFmtId="0" fontId="22" fillId="3" borderId="2" xfId="0" applyFont="1" applyFill="1" applyBorder="1" applyAlignment="1" applyProtection="1">
      <alignment horizontal="center" vertical="top" wrapText="1"/>
      <protection locked="0"/>
    </xf>
    <xf numFmtId="0" fontId="22" fillId="0" borderId="3" xfId="0" applyFont="1" applyFill="1" applyBorder="1" applyAlignment="1" applyProtection="1">
      <alignment horizontal="justify" vertical="top" wrapText="1"/>
      <protection locked="0"/>
    </xf>
    <xf numFmtId="0" fontId="22" fillId="3" borderId="3" xfId="0" applyFont="1" applyFill="1" applyBorder="1" applyAlignment="1" applyProtection="1">
      <alignment horizontal="center" vertical="top" wrapText="1"/>
      <protection locked="0"/>
    </xf>
    <xf numFmtId="0" fontId="3" fillId="0" borderId="5" xfId="0" applyFont="1" applyFill="1" applyBorder="1" applyAlignment="1" applyProtection="1">
      <alignment horizontal="left" vertical="top" wrapText="1"/>
      <protection locked="0"/>
    </xf>
    <xf numFmtId="0" fontId="22" fillId="0" borderId="3" xfId="0" applyFont="1" applyFill="1" applyBorder="1" applyAlignment="1" applyProtection="1">
      <alignment horizontal="left" vertical="top" wrapText="1"/>
      <protection locked="0"/>
    </xf>
    <xf numFmtId="0" fontId="22" fillId="3" borderId="4" xfId="0" applyFont="1" applyFill="1" applyBorder="1" applyAlignment="1" applyProtection="1">
      <alignment horizontal="center" vertical="top" wrapText="1"/>
      <protection locked="0"/>
    </xf>
    <xf numFmtId="0" fontId="3" fillId="0" borderId="1" xfId="0" applyFont="1" applyFill="1" applyBorder="1" applyAlignment="1" applyProtection="1">
      <alignment horizontal="left" vertical="top" wrapText="1"/>
      <protection locked="0"/>
    </xf>
    <xf numFmtId="0" fontId="1" fillId="0" borderId="0" xfId="0" applyFont="1" applyFill="1" applyAlignment="1">
      <alignment horizontal="left" vertical="top" wrapText="1"/>
    </xf>
    <xf numFmtId="0" fontId="22" fillId="3" borderId="2" xfId="0" applyFont="1" applyFill="1" applyBorder="1" applyAlignment="1" applyProtection="1">
      <alignment horizontal="center" vertical="top" wrapText="1"/>
      <protection locked="0"/>
    </xf>
    <xf numFmtId="0" fontId="22" fillId="0" borderId="4" xfId="0" applyFont="1" applyFill="1" applyBorder="1" applyAlignment="1" applyProtection="1">
      <alignment horizontal="justify" vertical="top" wrapText="1"/>
      <protection locked="0"/>
    </xf>
    <xf numFmtId="0" fontId="22" fillId="3" borderId="1" xfId="0" applyFont="1" applyFill="1" applyBorder="1" applyAlignment="1" applyProtection="1">
      <alignment horizontal="justify" vertical="top" wrapText="1"/>
      <protection locked="0"/>
    </xf>
    <xf numFmtId="0" fontId="3" fillId="0" borderId="6" xfId="0" applyFont="1" applyFill="1" applyBorder="1" applyAlignment="1" applyProtection="1">
      <alignment horizontal="left" vertical="top" wrapText="1"/>
      <protection locked="0"/>
    </xf>
    <xf numFmtId="0" fontId="22" fillId="3" borderId="5" xfId="0" applyFont="1" applyFill="1" applyBorder="1" applyAlignment="1" applyProtection="1">
      <alignment horizontal="left" vertical="top" wrapText="1"/>
      <protection locked="0"/>
    </xf>
    <xf numFmtId="168" fontId="21" fillId="0" borderId="0" xfId="0" applyNumberFormat="1" applyFont="1" applyFill="1" applyAlignment="1">
      <alignment horizontal="left" vertical="top" wrapText="1"/>
    </xf>
    <xf numFmtId="0" fontId="21" fillId="0" borderId="0" xfId="0" applyFont="1" applyFill="1" applyAlignment="1">
      <alignment horizontal="left" vertical="top" wrapText="1"/>
    </xf>
    <xf numFmtId="0" fontId="22" fillId="0" borderId="1" xfId="0" applyFont="1" applyFill="1" applyBorder="1" applyAlignment="1" applyProtection="1">
      <alignment horizontal="justify" vertical="top" wrapText="1"/>
      <protection locked="0"/>
    </xf>
    <xf numFmtId="4" fontId="21" fillId="0" borderId="0" xfId="0" applyNumberFormat="1" applyFont="1" applyFill="1" applyAlignment="1">
      <alignment horizontal="left" vertical="top" wrapText="1"/>
    </xf>
    <xf numFmtId="4" fontId="19" fillId="0" borderId="0" xfId="0" applyNumberFormat="1" applyFont="1" applyFill="1" applyAlignment="1">
      <alignment horizontal="left" vertical="top" wrapText="1"/>
    </xf>
    <xf numFmtId="0" fontId="1" fillId="0" borderId="0" xfId="0" applyFont="1" applyFill="1" applyAlignment="1">
      <alignment horizontal="left" vertical="top" wrapText="1"/>
    </xf>
    <xf numFmtId="0" fontId="3" fillId="0" borderId="1" xfId="0" applyFont="1" applyFill="1" applyBorder="1" applyAlignment="1" applyProtection="1">
      <alignment horizontal="justify" vertical="top" wrapText="1"/>
      <protection locked="0"/>
    </xf>
    <xf numFmtId="0" fontId="14" fillId="0" borderId="3" xfId="0" applyFont="1" applyFill="1" applyBorder="1" applyAlignment="1" applyProtection="1">
      <alignment horizontal="justify" vertical="top" wrapText="1"/>
      <protection locked="0"/>
    </xf>
    <xf numFmtId="0" fontId="14" fillId="0" borderId="4" xfId="0" applyFont="1" applyFill="1" applyBorder="1" applyAlignment="1" applyProtection="1">
      <alignment horizontal="justify" vertical="top" wrapText="1"/>
      <protection locked="0"/>
    </xf>
    <xf numFmtId="0" fontId="22" fillId="3" borderId="2" xfId="0" applyFont="1" applyFill="1" applyBorder="1" applyAlignment="1" applyProtection="1">
      <alignment horizontal="center" vertical="top" wrapText="1"/>
      <protection locked="0"/>
    </xf>
    <xf numFmtId="0" fontId="22" fillId="3" borderId="2" xfId="0" applyFont="1" applyFill="1" applyBorder="1" applyAlignment="1" applyProtection="1">
      <alignment horizontal="left" vertical="top" wrapText="1"/>
      <protection locked="0"/>
    </xf>
    <xf numFmtId="0" fontId="3" fillId="0" borderId="4" xfId="0" applyFont="1" applyFill="1" applyBorder="1" applyAlignment="1" applyProtection="1">
      <alignment horizontal="justify" vertical="top" wrapText="1"/>
      <protection locked="0"/>
    </xf>
    <xf numFmtId="0" fontId="3" fillId="3" borderId="5" xfId="0" applyFont="1" applyFill="1" applyBorder="1" applyAlignment="1" applyProtection="1">
      <alignment horizontal="justify" vertical="top" wrapText="1"/>
      <protection locked="0"/>
    </xf>
    <xf numFmtId="0" fontId="3" fillId="3" borderId="2" xfId="0" applyFont="1" applyFill="1" applyBorder="1" applyAlignment="1" applyProtection="1">
      <alignment horizontal="justify" vertical="top" wrapText="1"/>
      <protection locked="0"/>
    </xf>
    <xf numFmtId="4" fontId="1" fillId="0" borderId="0" xfId="0" applyNumberFormat="1" applyFont="1" applyFill="1" applyBorder="1" applyAlignment="1">
      <alignment vertical="top" wrapText="1"/>
    </xf>
    <xf numFmtId="4" fontId="4" fillId="0" borderId="1" xfId="0" applyNumberFormat="1" applyFont="1" applyFill="1" applyBorder="1" applyAlignment="1" applyProtection="1">
      <alignment horizontal="center" vertical="top" wrapText="1"/>
      <protection locked="0"/>
    </xf>
    <xf numFmtId="4" fontId="18" fillId="0" borderId="0" xfId="0" applyNumberFormat="1" applyFont="1" applyFill="1" applyAlignment="1">
      <alignment vertical="top" wrapText="1"/>
    </xf>
    <xf numFmtId="0" fontId="22" fillId="3" borderId="3" xfId="0" applyFont="1" applyFill="1" applyBorder="1" applyAlignment="1" applyProtection="1">
      <alignment horizontal="center" vertical="top" wrapText="1"/>
      <protection locked="0"/>
    </xf>
    <xf numFmtId="4" fontId="1" fillId="0" borderId="0" xfId="0" applyNumberFormat="1" applyFont="1" applyFill="1" applyAlignment="1">
      <alignment vertical="top" wrapText="1"/>
    </xf>
    <xf numFmtId="4" fontId="1" fillId="0" borderId="0" xfId="0" applyNumberFormat="1" applyFont="1" applyFill="1" applyAlignment="1">
      <alignment horizontal="left" vertical="top" wrapText="1"/>
    </xf>
    <xf numFmtId="4" fontId="6" fillId="0" borderId="0" xfId="0" applyNumberFormat="1" applyFont="1" applyFill="1" applyAlignment="1">
      <alignment horizontal="left" vertical="top" wrapText="1"/>
    </xf>
    <xf numFmtId="4" fontId="17" fillId="0" borderId="0" xfId="0" applyNumberFormat="1" applyFont="1" applyFill="1" applyAlignment="1">
      <alignment horizontal="left" wrapText="1"/>
    </xf>
    <xf numFmtId="4" fontId="1" fillId="0" borderId="1" xfId="0" applyNumberFormat="1" applyFont="1" applyFill="1" applyBorder="1" applyAlignment="1" applyProtection="1">
      <alignment horizontal="center" vertical="top" wrapText="1"/>
      <protection locked="0"/>
    </xf>
    <xf numFmtId="4" fontId="1" fillId="2" borderId="1" xfId="0" applyNumberFormat="1" applyFont="1" applyFill="1" applyBorder="1" applyAlignment="1" applyProtection="1">
      <alignment horizontal="center" vertical="top" wrapText="1"/>
      <protection locked="0"/>
    </xf>
    <xf numFmtId="10" fontId="1" fillId="2" borderId="1" xfId="0" applyNumberFormat="1" applyFont="1" applyFill="1" applyBorder="1" applyAlignment="1" applyProtection="1">
      <alignment horizontal="center" vertical="top" wrapText="1"/>
      <protection locked="0"/>
    </xf>
    <xf numFmtId="10" fontId="21" fillId="3" borderId="1" xfId="0" applyNumberFormat="1" applyFont="1" applyFill="1" applyBorder="1" applyAlignment="1" applyProtection="1">
      <alignment horizontal="center" vertical="top" wrapText="1"/>
      <protection locked="0"/>
    </xf>
    <xf numFmtId="0" fontId="22" fillId="3" borderId="2" xfId="0" applyFont="1" applyFill="1" applyBorder="1" applyAlignment="1" applyProtection="1">
      <alignment horizontal="center" vertical="top" wrapText="1"/>
      <protection locked="0"/>
    </xf>
    <xf numFmtId="0" fontId="22" fillId="0" borderId="4" xfId="0" applyFont="1" applyFill="1" applyBorder="1" applyAlignment="1" applyProtection="1">
      <alignment horizontal="left" vertical="top" wrapText="1"/>
      <protection locked="0"/>
    </xf>
    <xf numFmtId="0" fontId="2" fillId="0" borderId="0" xfId="0" quotePrefix="1" applyFont="1" applyFill="1" applyBorder="1" applyAlignment="1" applyProtection="1">
      <alignment horizontal="center" vertical="top" wrapText="1"/>
      <protection locked="0"/>
    </xf>
    <xf numFmtId="0" fontId="2" fillId="0" borderId="0" xfId="0" applyFont="1" applyFill="1" applyBorder="1" applyAlignment="1" applyProtection="1">
      <alignment horizontal="center" vertical="top" wrapText="1"/>
      <protection locked="0"/>
    </xf>
    <xf numFmtId="4" fontId="1" fillId="0" borderId="0" xfId="0" applyNumberFormat="1" applyFont="1" applyFill="1" applyBorder="1" applyAlignment="1" applyProtection="1">
      <alignment horizontal="center" vertical="top" wrapText="1"/>
      <protection locked="0"/>
    </xf>
    <xf numFmtId="4" fontId="2" fillId="0" borderId="0" xfId="0" applyNumberFormat="1" applyFont="1" applyFill="1" applyBorder="1" applyAlignment="1" applyProtection="1">
      <alignment horizontal="center" vertical="top" wrapText="1"/>
      <protection locked="0"/>
    </xf>
    <xf numFmtId="10" fontId="21" fillId="3" borderId="2" xfId="0" applyNumberFormat="1" applyFont="1" applyFill="1" applyBorder="1" applyAlignment="1" applyProtection="1">
      <alignment horizontal="center" vertical="top" wrapText="1"/>
      <protection locked="0"/>
    </xf>
    <xf numFmtId="10" fontId="21" fillId="3" borderId="4" xfId="0" applyNumberFormat="1" applyFont="1" applyFill="1" applyBorder="1" applyAlignment="1" applyProtection="1">
      <alignment horizontal="center" vertical="top" wrapText="1"/>
      <protection locked="0"/>
    </xf>
    <xf numFmtId="4" fontId="21" fillId="3" borderId="2" xfId="0" applyNumberFormat="1" applyFont="1" applyFill="1" applyBorder="1" applyAlignment="1" applyProtection="1">
      <alignment horizontal="center" vertical="top" wrapText="1"/>
      <protection locked="0"/>
    </xf>
    <xf numFmtId="4" fontId="21" fillId="3" borderId="3" xfId="0" applyNumberFormat="1" applyFont="1" applyFill="1" applyBorder="1" applyAlignment="1" applyProtection="1">
      <alignment horizontal="center" vertical="top" wrapText="1"/>
      <protection locked="0"/>
    </xf>
    <xf numFmtId="4" fontId="21" fillId="3" borderId="4" xfId="0" applyNumberFormat="1" applyFont="1" applyFill="1" applyBorder="1" applyAlignment="1" applyProtection="1">
      <alignment horizontal="center" vertical="top" wrapText="1"/>
      <protection locked="0"/>
    </xf>
    <xf numFmtId="4" fontId="21" fillId="3" borderId="1" xfId="0" applyNumberFormat="1" applyFont="1" applyFill="1" applyBorder="1" applyAlignment="1" applyProtection="1">
      <alignment horizontal="center" vertical="top" wrapText="1"/>
      <protection locked="0"/>
    </xf>
    <xf numFmtId="4" fontId="21" fillId="0" borderId="1" xfId="0" applyNumberFormat="1" applyFont="1" applyFill="1" applyBorder="1" applyAlignment="1" applyProtection="1">
      <alignment horizontal="center" vertical="top" wrapText="1"/>
      <protection locked="0"/>
    </xf>
    <xf numFmtId="10" fontId="21" fillId="0" borderId="1" xfId="0" applyNumberFormat="1" applyFont="1" applyFill="1" applyBorder="1" applyAlignment="1" applyProtection="1">
      <alignment horizontal="center" vertical="top" wrapText="1"/>
      <protection locked="0"/>
    </xf>
    <xf numFmtId="10" fontId="1" fillId="0" borderId="0" xfId="0" applyNumberFormat="1" applyFont="1" applyFill="1" applyBorder="1" applyAlignment="1" applyProtection="1">
      <alignment horizontal="center" vertical="top" wrapText="1"/>
      <protection locked="0"/>
    </xf>
    <xf numFmtId="168" fontId="1" fillId="0" borderId="0" xfId="0" applyNumberFormat="1" applyFont="1" applyFill="1" applyAlignment="1">
      <alignment vertical="top" wrapText="1"/>
    </xf>
    <xf numFmtId="9" fontId="1" fillId="0" borderId="0" xfId="0" applyNumberFormat="1" applyFont="1" applyFill="1" applyAlignment="1">
      <alignment vertical="top" wrapText="1"/>
    </xf>
    <xf numFmtId="0" fontId="3" fillId="0" borderId="9" xfId="0" applyFont="1" applyFill="1" applyBorder="1" applyAlignment="1">
      <alignment horizontal="justify" vertical="top" wrapText="1"/>
    </xf>
    <xf numFmtId="0" fontId="23" fillId="0" borderId="10" xfId="0" applyFont="1" applyBorder="1" applyAlignment="1">
      <alignment horizontal="justify" vertical="top" wrapText="1"/>
    </xf>
    <xf numFmtId="0" fontId="23" fillId="0" borderId="11" xfId="0" applyFont="1" applyBorder="1" applyAlignment="1">
      <alignment horizontal="justify" vertical="top" wrapText="1"/>
    </xf>
    <xf numFmtId="0" fontId="1" fillId="0" borderId="0" xfId="0" applyFont="1" applyFill="1" applyAlignment="1">
      <alignment horizontal="left" vertical="top" wrapText="1"/>
    </xf>
    <xf numFmtId="0" fontId="14" fillId="0" borderId="1" xfId="0" applyFont="1" applyFill="1" applyBorder="1" applyAlignment="1" applyProtection="1">
      <alignment horizontal="justify" vertical="top" wrapText="1"/>
      <protection locked="0"/>
    </xf>
    <xf numFmtId="10" fontId="21" fillId="3" borderId="2" xfId="0" applyNumberFormat="1" applyFont="1" applyFill="1" applyBorder="1" applyAlignment="1" applyProtection="1">
      <alignment horizontal="center" vertical="top" wrapText="1"/>
      <protection locked="0"/>
    </xf>
    <xf numFmtId="10" fontId="21" fillId="3" borderId="3" xfId="0" applyNumberFormat="1" applyFont="1" applyFill="1" applyBorder="1" applyAlignment="1" applyProtection="1">
      <alignment horizontal="center" vertical="top" wrapText="1"/>
      <protection locked="0"/>
    </xf>
    <xf numFmtId="10" fontId="21" fillId="3" borderId="4" xfId="0" applyNumberFormat="1" applyFont="1" applyFill="1" applyBorder="1" applyAlignment="1" applyProtection="1">
      <alignment horizontal="center" vertical="top" wrapText="1"/>
      <protection locked="0"/>
    </xf>
    <xf numFmtId="4" fontId="21" fillId="3" borderId="2" xfId="0" applyNumberFormat="1" applyFont="1" applyFill="1" applyBorder="1" applyAlignment="1" applyProtection="1">
      <alignment horizontal="center" vertical="top" wrapText="1"/>
      <protection locked="0"/>
    </xf>
    <xf numFmtId="4" fontId="21" fillId="3" borderId="3" xfId="0" applyNumberFormat="1" applyFont="1" applyFill="1" applyBorder="1" applyAlignment="1" applyProtection="1">
      <alignment horizontal="center" vertical="top" wrapText="1"/>
      <protection locked="0"/>
    </xf>
    <xf numFmtId="4" fontId="21" fillId="3" borderId="4" xfId="0" applyNumberFormat="1" applyFont="1" applyFill="1" applyBorder="1" applyAlignment="1" applyProtection="1">
      <alignment horizontal="center" vertical="top" wrapText="1"/>
      <protection locked="0"/>
    </xf>
    <xf numFmtId="49" fontId="24" fillId="0" borderId="1" xfId="0" applyNumberFormat="1" applyFont="1" applyFill="1" applyBorder="1" applyAlignment="1" applyProtection="1">
      <alignment horizontal="left" vertical="top" wrapText="1"/>
      <protection locked="0"/>
    </xf>
    <xf numFmtId="2" fontId="14" fillId="0" borderId="5" xfId="0" applyNumberFormat="1" applyFont="1" applyFill="1" applyBorder="1" applyAlignment="1" applyProtection="1">
      <alignment horizontal="left" vertical="top" wrapText="1"/>
      <protection locked="0"/>
    </xf>
    <xf numFmtId="2" fontId="14" fillId="0" borderId="1" xfId="0" applyNumberFormat="1" applyFont="1" applyFill="1" applyBorder="1" applyAlignment="1" applyProtection="1">
      <alignment horizontal="left" vertical="top" wrapText="1"/>
      <protection locked="0"/>
    </xf>
    <xf numFmtId="2" fontId="14" fillId="0" borderId="2" xfId="0" applyNumberFormat="1" applyFont="1" applyFill="1" applyBorder="1" applyAlignment="1" applyProtection="1">
      <alignment vertical="top" wrapText="1"/>
      <protection locked="0"/>
    </xf>
    <xf numFmtId="2" fontId="14" fillId="0" borderId="3" xfId="0" applyNumberFormat="1" applyFont="1" applyFill="1" applyBorder="1" applyAlignment="1" applyProtection="1">
      <alignment vertical="top" wrapText="1"/>
      <protection locked="0"/>
    </xf>
    <xf numFmtId="2" fontId="14" fillId="0" borderId="4" xfId="0" applyNumberFormat="1" applyFont="1" applyFill="1" applyBorder="1" applyAlignment="1" applyProtection="1">
      <alignment vertical="top" wrapText="1"/>
      <protection locked="0"/>
    </xf>
    <xf numFmtId="0" fontId="3" fillId="0" borderId="1" xfId="0" applyFont="1" applyFill="1" applyBorder="1" applyAlignment="1" applyProtection="1">
      <alignment horizontal="left" vertical="top" wrapText="1"/>
      <protection locked="0"/>
    </xf>
    <xf numFmtId="0" fontId="3" fillId="0" borderId="2" xfId="0" applyFont="1" applyFill="1" applyBorder="1" applyAlignment="1">
      <alignment horizontal="justify" vertical="top" wrapText="1"/>
    </xf>
    <xf numFmtId="0" fontId="3" fillId="0" borderId="3" xfId="0" applyFont="1" applyFill="1" applyBorder="1" applyAlignment="1">
      <alignment horizontal="justify" vertical="top" wrapText="1"/>
    </xf>
    <xf numFmtId="0" fontId="3" fillId="0" borderId="4" xfId="0" applyFont="1" applyFill="1" applyBorder="1" applyAlignment="1">
      <alignment horizontal="justify" vertical="top" wrapText="1"/>
    </xf>
    <xf numFmtId="0" fontId="1" fillId="0" borderId="0" xfId="0" applyFont="1" applyFill="1" applyBorder="1" applyAlignment="1">
      <alignment horizontal="left" vertical="top" wrapText="1"/>
    </xf>
    <xf numFmtId="0" fontId="3" fillId="0" borderId="2" xfId="0" applyFont="1" applyFill="1" applyBorder="1" applyAlignment="1" applyProtection="1">
      <alignment horizontal="justify" vertical="top" wrapText="1"/>
      <protection locked="0"/>
    </xf>
    <xf numFmtId="0" fontId="3" fillId="0" borderId="3" xfId="0" applyFont="1" applyFill="1" applyBorder="1" applyAlignment="1" applyProtection="1">
      <alignment horizontal="justify" vertical="top" wrapText="1"/>
      <protection locked="0"/>
    </xf>
    <xf numFmtId="0" fontId="3" fillId="0" borderId="4" xfId="0" applyFont="1" applyFill="1" applyBorder="1" applyAlignment="1" applyProtection="1">
      <alignment horizontal="justify" vertical="top" wrapText="1"/>
      <protection locked="0"/>
    </xf>
    <xf numFmtId="165" fontId="14" fillId="0" borderId="1" xfId="0" quotePrefix="1" applyNumberFormat="1" applyFont="1" applyFill="1" applyBorder="1" applyAlignment="1" applyProtection="1">
      <alignment horizontal="justify" vertical="top" wrapText="1"/>
      <protection locked="0"/>
    </xf>
    <xf numFmtId="165" fontId="14" fillId="0" borderId="1" xfId="0" applyNumberFormat="1" applyFont="1" applyFill="1" applyBorder="1" applyAlignment="1" applyProtection="1">
      <alignment horizontal="justify" vertical="top" wrapText="1"/>
      <protection locked="0"/>
    </xf>
    <xf numFmtId="165" fontId="14" fillId="0" borderId="2" xfId="0" applyNumberFormat="1" applyFont="1" applyFill="1" applyBorder="1" applyAlignment="1" applyProtection="1">
      <alignment horizontal="justify" vertical="top" wrapText="1"/>
      <protection locked="0"/>
    </xf>
    <xf numFmtId="0" fontId="22" fillId="3" borderId="2" xfId="0" applyFont="1" applyFill="1" applyBorder="1" applyAlignment="1" applyProtection="1">
      <alignment horizontal="left" vertical="top" wrapText="1"/>
      <protection locked="0"/>
    </xf>
    <xf numFmtId="0" fontId="22" fillId="3" borderId="4" xfId="0" applyFont="1" applyFill="1" applyBorder="1" applyAlignment="1" applyProtection="1">
      <alignment horizontal="left" vertical="top" wrapText="1"/>
      <protection locked="0"/>
    </xf>
    <xf numFmtId="0" fontId="2" fillId="0" borderId="0" xfId="0" quotePrefix="1" applyFont="1" applyFill="1" applyBorder="1" applyAlignment="1" applyProtection="1">
      <alignment horizontal="center" vertical="top" wrapText="1"/>
      <protection locked="0"/>
    </xf>
    <xf numFmtId="0" fontId="2" fillId="0" borderId="0" xfId="0" applyFont="1" applyFill="1" applyBorder="1" applyAlignment="1" applyProtection="1">
      <alignment horizontal="center" vertical="top" wrapText="1"/>
      <protection locked="0"/>
    </xf>
    <xf numFmtId="4" fontId="21" fillId="3" borderId="1" xfId="0" applyNumberFormat="1" applyFont="1" applyFill="1" applyBorder="1" applyAlignment="1" applyProtection="1">
      <alignment horizontal="center" vertical="top" wrapText="1"/>
      <protection locked="0"/>
    </xf>
    <xf numFmtId="168" fontId="15" fillId="0" borderId="1" xfId="0" applyNumberFormat="1" applyFont="1" applyFill="1" applyBorder="1" applyAlignment="1" applyProtection="1">
      <alignment horizontal="justify" vertical="top" wrapText="1"/>
      <protection locked="0"/>
    </xf>
    <xf numFmtId="0" fontId="24" fillId="0" borderId="2" xfId="0" applyFont="1" applyFill="1" applyBorder="1" applyAlignment="1" applyProtection="1">
      <alignment horizontal="justify" vertical="top" wrapText="1"/>
      <protection locked="0"/>
    </xf>
    <xf numFmtId="0" fontId="24" fillId="0" borderId="3" xfId="0" applyFont="1" applyFill="1" applyBorder="1" applyAlignment="1" applyProtection="1">
      <alignment horizontal="justify" vertical="top" wrapText="1"/>
      <protection locked="0"/>
    </xf>
    <xf numFmtId="0" fontId="24" fillId="0" borderId="4" xfId="0" applyFont="1" applyFill="1" applyBorder="1" applyAlignment="1" applyProtection="1">
      <alignment horizontal="justify" vertical="top" wrapText="1"/>
      <protection locked="0"/>
    </xf>
    <xf numFmtId="0" fontId="3" fillId="0" borderId="1" xfId="0" applyFont="1" applyFill="1" applyBorder="1" applyAlignment="1" applyProtection="1">
      <alignment horizontal="justify" vertical="top" wrapText="1"/>
      <protection locked="0"/>
    </xf>
    <xf numFmtId="0" fontId="3" fillId="0" borderId="2" xfId="0" applyFont="1" applyBorder="1" applyAlignment="1">
      <alignment horizontal="justify" vertical="top" wrapText="1"/>
    </xf>
    <xf numFmtId="0" fontId="3" fillId="0" borderId="3" xfId="0" applyFont="1" applyBorder="1" applyAlignment="1">
      <alignment horizontal="justify" vertical="top" wrapText="1"/>
    </xf>
    <xf numFmtId="0" fontId="3" fillId="0" borderId="4" xfId="0" applyFont="1" applyBorder="1" applyAlignment="1">
      <alignment horizontal="justify" vertical="top" wrapText="1"/>
    </xf>
    <xf numFmtId="0" fontId="22" fillId="3" borderId="2" xfId="0" applyFont="1" applyFill="1" applyBorder="1" applyAlignment="1" applyProtection="1">
      <alignment horizontal="center" vertical="top" wrapText="1"/>
      <protection locked="0"/>
    </xf>
    <xf numFmtId="0" fontId="22" fillId="3" borderId="3" xfId="0" applyFont="1" applyFill="1" applyBorder="1" applyAlignment="1" applyProtection="1">
      <alignment horizontal="justify" vertical="top" wrapText="1"/>
      <protection locked="0"/>
    </xf>
    <xf numFmtId="0" fontId="22" fillId="3" borderId="3" xfId="0" applyFont="1" applyFill="1" applyBorder="1" applyAlignment="1" applyProtection="1">
      <alignment horizontal="center" vertical="top" wrapText="1"/>
      <protection locked="0"/>
    </xf>
    <xf numFmtId="0" fontId="22" fillId="3" borderId="6" xfId="0" applyFont="1" applyFill="1" applyBorder="1" applyAlignment="1" applyProtection="1">
      <alignment horizontal="justify" vertical="top" wrapText="1"/>
      <protection locked="0"/>
    </xf>
    <xf numFmtId="0" fontId="22" fillId="3" borderId="7" xfId="0" applyFont="1" applyFill="1" applyBorder="1" applyAlignment="1" applyProtection="1">
      <alignment horizontal="justify" vertical="top" wrapText="1"/>
      <protection locked="0"/>
    </xf>
    <xf numFmtId="0" fontId="22" fillId="3" borderId="6" xfId="0" applyFont="1" applyFill="1" applyBorder="1" applyAlignment="1" applyProtection="1">
      <alignment horizontal="left" vertical="top" wrapText="1"/>
      <protection locked="0"/>
    </xf>
    <xf numFmtId="0" fontId="22" fillId="3" borderId="8" xfId="0" applyFont="1" applyFill="1" applyBorder="1" applyAlignment="1" applyProtection="1">
      <alignment horizontal="left" vertical="top" wrapText="1"/>
      <protection locked="0"/>
    </xf>
    <xf numFmtId="0" fontId="22" fillId="3" borderId="7" xfId="0" applyFont="1" applyFill="1" applyBorder="1" applyAlignment="1" applyProtection="1">
      <alignment horizontal="left" vertical="top" wrapText="1"/>
      <protection locked="0"/>
    </xf>
    <xf numFmtId="0" fontId="22" fillId="3" borderId="3" xfId="0" applyFont="1" applyFill="1" applyBorder="1" applyAlignment="1" applyProtection="1">
      <alignment horizontal="left" vertical="top" wrapText="1"/>
      <protection locked="0"/>
    </xf>
    <xf numFmtId="0" fontId="14" fillId="0" borderId="2" xfId="0" applyFont="1" applyFill="1" applyBorder="1" applyAlignment="1">
      <alignment horizontal="left" vertical="top" wrapText="1"/>
    </xf>
    <xf numFmtId="0" fontId="14" fillId="0" borderId="3" xfId="0" applyFont="1" applyFill="1" applyBorder="1" applyAlignment="1">
      <alignment horizontal="left" vertical="top" wrapText="1"/>
    </xf>
    <xf numFmtId="0" fontId="14" fillId="0" borderId="4" xfId="0" applyFont="1" applyFill="1" applyBorder="1" applyAlignment="1">
      <alignment horizontal="left" vertical="top" wrapText="1"/>
    </xf>
    <xf numFmtId="0" fontId="14" fillId="0" borderId="2" xfId="0" applyFont="1" applyFill="1" applyBorder="1" applyAlignment="1">
      <alignment horizontal="justify" vertical="top" wrapText="1"/>
    </xf>
    <xf numFmtId="0" fontId="14" fillId="0" borderId="3" xfId="0" applyFont="1" applyFill="1" applyBorder="1" applyAlignment="1">
      <alignment horizontal="justify" vertical="top" wrapText="1"/>
    </xf>
    <xf numFmtId="0" fontId="14" fillId="0" borderId="4" xfId="0" applyFont="1" applyFill="1" applyBorder="1" applyAlignment="1">
      <alignment horizontal="justify" vertical="top" wrapText="1"/>
    </xf>
    <xf numFmtId="0" fontId="14" fillId="0" borderId="2" xfId="0" applyFont="1" applyFill="1" applyBorder="1" applyAlignment="1" applyProtection="1">
      <alignment horizontal="justify" vertical="top" wrapText="1"/>
      <protection locked="0"/>
    </xf>
    <xf numFmtId="0" fontId="16" fillId="0" borderId="3" xfId="0" applyFont="1" applyFill="1" applyBorder="1" applyAlignment="1">
      <alignment horizontal="justify" vertical="top" wrapText="1"/>
    </xf>
    <xf numFmtId="0" fontId="16" fillId="0" borderId="4" xfId="0" applyFont="1" applyFill="1" applyBorder="1" applyAlignment="1">
      <alignment horizontal="justify" vertical="top" wrapText="1"/>
    </xf>
  </cellXfs>
  <cellStyles count="51">
    <cellStyle name="Обычный" xfId="0" builtinId="0"/>
    <cellStyle name="Обычный 10" xfId="4"/>
    <cellStyle name="Обычный 11" xfId="7"/>
    <cellStyle name="Обычный 12" xfId="8"/>
    <cellStyle name="Обычный 13" xfId="9"/>
    <cellStyle name="Обычный 14" xfId="10"/>
    <cellStyle name="Обычный 15" xfId="11"/>
    <cellStyle name="Обычный 16" xfId="2"/>
    <cellStyle name="Обычный 17" xfId="12"/>
    <cellStyle name="Обычный 17 2" xfId="13"/>
    <cellStyle name="Обычный 17 2 2" xfId="14"/>
    <cellStyle name="Обычный 17 3" xfId="3"/>
    <cellStyle name="Обычный 2" xfId="6"/>
    <cellStyle name="Обычный 2 2" xfId="1"/>
    <cellStyle name="Обычный 2 2 2" xfId="15"/>
    <cellStyle name="Обычный 2 2 2 2" xfId="5"/>
    <cellStyle name="Обычный 2 2 2 2 2" xfId="16"/>
    <cellStyle name="Обычный 2 2 2 3" xfId="17"/>
    <cellStyle name="Обычный 2 2 3" xfId="18"/>
    <cellStyle name="Обычный 2 3" xfId="19"/>
    <cellStyle name="Обычный 2 3 2" xfId="20"/>
    <cellStyle name="Обычный 2 3 2 2" xfId="21"/>
    <cellStyle name="Обычный 2 3 3" xfId="22"/>
    <cellStyle name="Обычный 3" xfId="23"/>
    <cellStyle name="Обычный 3 2" xfId="24"/>
    <cellStyle name="Обычный 3 3" xfId="25"/>
    <cellStyle name="Обычный 3 4" xfId="26"/>
    <cellStyle name="Обычный 4" xfId="27"/>
    <cellStyle name="Обычный 5" xfId="28"/>
    <cellStyle name="Обычный 6" xfId="29"/>
    <cellStyle name="Обычный 7" xfId="30"/>
    <cellStyle name="Обычный 8" xfId="31"/>
    <cellStyle name="Обычный 8 2" xfId="32"/>
    <cellStyle name="Обычный 8 2 2" xfId="33"/>
    <cellStyle name="Обычный 8 3" xfId="34"/>
    <cellStyle name="Обычный 9" xfId="35"/>
    <cellStyle name="Процентный 2" xfId="36"/>
    <cellStyle name="Стиль 1" xfId="37"/>
    <cellStyle name="Финансовый 10" xfId="38"/>
    <cellStyle name="Финансовый 11" xfId="39"/>
    <cellStyle name="Финансовый 12" xfId="40"/>
    <cellStyle name="Финансовый 2" xfId="41"/>
    <cellStyle name="Финансовый 2 2" xfId="42"/>
    <cellStyle name="Финансовый 3" xfId="43"/>
    <cellStyle name="Финансовый 3 2" xfId="44"/>
    <cellStyle name="Финансовый 4" xfId="45"/>
    <cellStyle name="Финансовый 5" xfId="46"/>
    <cellStyle name="Финансовый 6" xfId="47"/>
    <cellStyle name="Финансовый 7" xfId="48"/>
    <cellStyle name="Финансовый 8" xfId="49"/>
    <cellStyle name="Финансовый 9" xfId="50"/>
  </cellStyles>
  <dxfs count="0"/>
  <tableStyles count="0" defaultTableStyle="TableStyleMedium9" defaultPivotStyle="PivotStyleLight16"/>
  <colors>
    <mruColors>
      <color rgb="FF99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outlinePr showOutlineSymbols="0"/>
    <pageSetUpPr fitToPage="1"/>
  </sheetPr>
  <dimension ref="A1:M130"/>
  <sheetViews>
    <sheetView showZeros="0" tabSelected="1" showOutlineSymbols="0" view="pageBreakPreview" topLeftCell="A4" zoomScale="50" zoomScaleNormal="55" zoomScaleSheetLayoutView="32" zoomScalePageLayoutView="75" workbookViewId="0">
      <pane xSplit="2" ySplit="1" topLeftCell="C5" activePane="bottomRight" state="frozen"/>
      <selection activeCell="A4" sqref="A4"/>
      <selection pane="topRight" activeCell="C4" sqref="C4"/>
      <selection pane="bottomLeft" activeCell="A5" sqref="A5"/>
      <selection pane="bottomRight" activeCell="M115" sqref="M115"/>
    </sheetView>
  </sheetViews>
  <sheetFormatPr defaultColWidth="9" defaultRowHeight="26.25" outlineLevelCol="2" x14ac:dyDescent="0.25"/>
  <cols>
    <col min="1" max="1" width="9.625" style="31" customWidth="1"/>
    <col min="2" max="2" width="114.875" style="30" customWidth="1"/>
    <col min="3" max="3" width="25.625" style="90" customWidth="1"/>
    <col min="4" max="4" width="25.25" style="90" customWidth="1" outlineLevel="2"/>
    <col min="5" max="5" width="22.625" style="91" customWidth="1" outlineLevel="2"/>
    <col min="6" max="6" width="28" style="67" customWidth="1" outlineLevel="2"/>
    <col min="7" max="7" width="24.875" style="67" customWidth="1" outlineLevel="2"/>
    <col min="8" max="8" width="144.5" style="30" customWidth="1"/>
    <col min="9" max="9" width="24.625" style="65" customWidth="1"/>
    <col min="10" max="10" width="29.125" style="18" customWidth="1"/>
    <col min="11" max="11" width="30.875" style="18" customWidth="1"/>
    <col min="12" max="12" width="26.875" style="18" customWidth="1"/>
    <col min="13" max="13" width="33.5" style="18" customWidth="1"/>
    <col min="14" max="14" width="9" style="18" customWidth="1"/>
    <col min="15" max="15" width="67.75" style="18" customWidth="1"/>
    <col min="16" max="59" width="9" style="18" customWidth="1"/>
    <col min="60" max="16384" width="9" style="18"/>
  </cols>
  <sheetData>
    <row r="1" spans="1:11" s="6" customFormat="1" x14ac:dyDescent="0.25">
      <c r="A1" s="7"/>
      <c r="B1" s="11"/>
      <c r="C1" s="12"/>
      <c r="D1" s="12"/>
      <c r="E1" s="13"/>
      <c r="F1" s="63"/>
      <c r="G1" s="63"/>
      <c r="H1" s="17" t="s">
        <v>17</v>
      </c>
      <c r="I1" s="67"/>
    </row>
    <row r="2" spans="1:11" s="6" customFormat="1" ht="30.75" x14ac:dyDescent="0.25">
      <c r="A2" s="122" t="s">
        <v>39</v>
      </c>
      <c r="B2" s="123"/>
      <c r="C2" s="123"/>
      <c r="D2" s="123"/>
      <c r="E2" s="123"/>
      <c r="F2" s="123"/>
      <c r="G2" s="123"/>
      <c r="H2" s="123"/>
      <c r="I2" s="67"/>
    </row>
    <row r="3" spans="1:11" s="6" customFormat="1" ht="30.75" x14ac:dyDescent="0.25">
      <c r="A3" s="77"/>
      <c r="B3" s="78"/>
      <c r="C3" s="80"/>
      <c r="D3" s="80"/>
      <c r="E3" s="80"/>
      <c r="F3" s="80"/>
      <c r="G3" s="80"/>
      <c r="H3" s="78"/>
      <c r="I3" s="67"/>
    </row>
    <row r="4" spans="1:11" s="15" customFormat="1" x14ac:dyDescent="0.25">
      <c r="A4" s="8"/>
      <c r="B4" s="14"/>
      <c r="C4" s="79"/>
      <c r="D4" s="79"/>
      <c r="E4" s="79"/>
      <c r="F4" s="79"/>
      <c r="G4" s="79"/>
      <c r="H4" s="5" t="s">
        <v>0</v>
      </c>
      <c r="I4" s="63"/>
    </row>
    <row r="5" spans="1:11" s="54" customFormat="1" ht="85.5" customHeight="1" x14ac:dyDescent="0.25">
      <c r="A5" s="10" t="s">
        <v>1</v>
      </c>
      <c r="B5" s="9" t="s">
        <v>2</v>
      </c>
      <c r="C5" s="2" t="s">
        <v>3</v>
      </c>
      <c r="D5" s="2" t="s">
        <v>5</v>
      </c>
      <c r="E5" s="1" t="s">
        <v>14</v>
      </c>
      <c r="F5" s="64" t="s">
        <v>22</v>
      </c>
      <c r="G5" s="64" t="s">
        <v>23</v>
      </c>
      <c r="H5" s="9" t="s">
        <v>4</v>
      </c>
      <c r="I5" s="68"/>
    </row>
    <row r="6" spans="1:11" s="16" customFormat="1" ht="18.75" customHeight="1" x14ac:dyDescent="0.25">
      <c r="A6" s="3">
        <v>1</v>
      </c>
      <c r="B6" s="3">
        <v>2</v>
      </c>
      <c r="C6" s="4">
        <v>3</v>
      </c>
      <c r="D6" s="4">
        <v>4</v>
      </c>
      <c r="E6" s="4">
        <v>5</v>
      </c>
      <c r="F6" s="4">
        <v>6</v>
      </c>
      <c r="G6" s="4">
        <v>7</v>
      </c>
      <c r="H6" s="4">
        <v>8</v>
      </c>
      <c r="I6" s="69"/>
    </row>
    <row r="7" spans="1:11" s="50" customFormat="1" ht="40.5" x14ac:dyDescent="0.25">
      <c r="A7" s="129"/>
      <c r="B7" s="51" t="s">
        <v>6</v>
      </c>
      <c r="C7" s="87">
        <f>SUM(C8:C12)</f>
        <v>30006392.629999999</v>
      </c>
      <c r="D7" s="87">
        <f>SUM(D8:D12)</f>
        <v>11600067.970000001</v>
      </c>
      <c r="E7" s="88">
        <f>IFERROR(D7/C7," ")</f>
        <v>0.3866</v>
      </c>
      <c r="F7" s="87">
        <f>SUM(F8:F12)</f>
        <v>29310945.050000001</v>
      </c>
      <c r="G7" s="87">
        <f t="shared" ref="G7" si="0">SUM(G8:G12)</f>
        <v>695447.58</v>
      </c>
      <c r="H7" s="125"/>
      <c r="I7" s="52"/>
      <c r="K7" s="49"/>
    </row>
    <row r="8" spans="1:11" s="43" customFormat="1" x14ac:dyDescent="0.25">
      <c r="A8" s="129"/>
      <c r="B8" s="55" t="s">
        <v>7</v>
      </c>
      <c r="C8" s="87">
        <f>C14+C24+C31+C37+C43+C49+C55+C62+C68+C74+C80+C86+C92+C98+C104+C116</f>
        <v>1059993.28</v>
      </c>
      <c r="D8" s="87">
        <f t="shared" ref="C8:D12" si="1">D14+D24+D31+D37+D43+D49+D55+D62+D68+D74+D80+D86+D92+D98+D104+D116</f>
        <v>339344.57</v>
      </c>
      <c r="E8" s="88">
        <f t="shared" ref="E8:E72" si="2">IFERROR(D8/C8," ")</f>
        <v>0.3201</v>
      </c>
      <c r="F8" s="87">
        <f t="shared" ref="F8" si="3">F14+F24+F31+F37+F43+F49+F55+F62+F68+F74+F80+F86+F92+F98+F104+F116</f>
        <v>963164.88</v>
      </c>
      <c r="G8" s="87">
        <f>G14+G24+G31+G37+G43+G49+G55+G62+G68+G74+G80+G86+G92+G98+G104+G116</f>
        <v>96828.4</v>
      </c>
      <c r="H8" s="125"/>
      <c r="I8" s="52"/>
      <c r="J8" s="50"/>
      <c r="K8" s="49"/>
    </row>
    <row r="9" spans="1:11" s="43" customFormat="1" x14ac:dyDescent="0.25">
      <c r="A9" s="129"/>
      <c r="B9" s="35" t="s">
        <v>8</v>
      </c>
      <c r="C9" s="87">
        <f>C15+C25+C32+C38+C44+C50+C56+C63+C69+C75+C81+C87+C93+C99+C105+C117+C123</f>
        <v>27712677.25</v>
      </c>
      <c r="D9" s="87">
        <f>D15+D25+D32+D38+D44+D50+D56+D63+D69+D75+D81+D87+D93+D99+D105+D117+D123</f>
        <v>11025757.800000001</v>
      </c>
      <c r="E9" s="88">
        <f t="shared" si="2"/>
        <v>0.39789999999999998</v>
      </c>
      <c r="F9" s="87">
        <f>F15+F25+F32+F38+F44+F50+F56+F63+F69+F75+F81+F87+F93+F99+F105+F117+F123</f>
        <v>27361563.809999999</v>
      </c>
      <c r="G9" s="87">
        <f>G15+G25+G32+G38+G44+G50+G56+G63+G69+G75+G81+G87+G93+G99+G105+G117+G123</f>
        <v>351113.44</v>
      </c>
      <c r="H9" s="125"/>
      <c r="I9" s="52"/>
      <c r="J9" s="50"/>
      <c r="K9" s="49"/>
    </row>
    <row r="10" spans="1:11" s="43" customFormat="1" x14ac:dyDescent="0.25">
      <c r="A10" s="129"/>
      <c r="B10" s="55" t="s">
        <v>9</v>
      </c>
      <c r="C10" s="87">
        <f>C16+C26+C33+C39+C45+C51+C57+C64+C70+C76+C82+C88+C94+C100+C106+C118+C124</f>
        <v>1231658.48</v>
      </c>
      <c r="D10" s="87">
        <f>D16+D26+D33+D39+D45+D51+D57+D64+D70+D76+D82+D88+D94+D100+D106+D118+D124</f>
        <v>234965.6</v>
      </c>
      <c r="E10" s="88">
        <f t="shared" si="2"/>
        <v>0.1908</v>
      </c>
      <c r="F10" s="87">
        <f>F16+F26+F33+F39+F45+F51+F57+F64+F70+F76+F82+F88+F94+F100+F106+F118+F124</f>
        <v>984152.74</v>
      </c>
      <c r="G10" s="87">
        <f>G16+G26+G33+G39+G45+G51+G57+G64+G70+G76+G82+G88+G94+G100+G106+G118+G124</f>
        <v>247505.74</v>
      </c>
      <c r="H10" s="125"/>
      <c r="I10" s="52"/>
      <c r="J10" s="52"/>
      <c r="K10" s="49"/>
    </row>
    <row r="11" spans="1:11" s="43" customFormat="1" x14ac:dyDescent="0.25">
      <c r="A11" s="129"/>
      <c r="B11" s="55" t="s">
        <v>10</v>
      </c>
      <c r="C11" s="87">
        <f t="shared" si="1"/>
        <v>2063.62</v>
      </c>
      <c r="D11" s="87">
        <f t="shared" si="1"/>
        <v>0</v>
      </c>
      <c r="E11" s="88">
        <f t="shared" si="2"/>
        <v>0</v>
      </c>
      <c r="F11" s="87">
        <f t="shared" ref="F11" si="4">F17+F27+F34+F40+F46+F52+F58+F65+F71+F77+F83+F89+F95+F101+F107+F119</f>
        <v>2063.62</v>
      </c>
      <c r="G11" s="87">
        <f t="shared" ref="G11" si="5">G17+G27+G34+G40+G46+G52+G58+G65+G71+G77+G83+G89+G95+G101+G107+G119</f>
        <v>0</v>
      </c>
      <c r="H11" s="125"/>
      <c r="I11" s="52"/>
      <c r="J11" s="50"/>
      <c r="K11" s="49"/>
    </row>
    <row r="12" spans="1:11" s="43" customFormat="1" x14ac:dyDescent="0.25">
      <c r="A12" s="114"/>
      <c r="B12" s="55" t="s">
        <v>11</v>
      </c>
      <c r="C12" s="87">
        <f t="shared" si="1"/>
        <v>0</v>
      </c>
      <c r="D12" s="87">
        <f t="shared" si="1"/>
        <v>0</v>
      </c>
      <c r="E12" s="88" t="str">
        <f t="shared" si="2"/>
        <v xml:space="preserve"> </v>
      </c>
      <c r="F12" s="87">
        <f t="shared" ref="F12" si="6">F18+F28+F35+F41+F47+F53+F59+F66+F72+F78+F84+F90+F96+F102+F108+F120</f>
        <v>0</v>
      </c>
      <c r="G12" s="87">
        <f t="shared" ref="G12" si="7">G18+G28+G35+G41+G47+G53+G59+G66+G72+G78+G84+G90+G96+G102+G108+G120</f>
        <v>0</v>
      </c>
      <c r="H12" s="125"/>
      <c r="I12" s="52"/>
      <c r="J12" s="50"/>
      <c r="K12" s="49"/>
    </row>
    <row r="13" spans="1:11" s="19" customFormat="1" ht="111.75" customHeight="1" x14ac:dyDescent="0.25">
      <c r="A13" s="58">
        <v>1</v>
      </c>
      <c r="B13" s="34" t="s">
        <v>18</v>
      </c>
      <c r="C13" s="86">
        <f>C14+C15+C16+C17</f>
        <v>6360.7</v>
      </c>
      <c r="D13" s="86">
        <f>D14+D15+D16+D17</f>
        <v>0</v>
      </c>
      <c r="E13" s="86"/>
      <c r="F13" s="86">
        <f>F14+F15+F16+F17</f>
        <v>3968.5</v>
      </c>
      <c r="G13" s="86">
        <f>G14+G15+G16+G17</f>
        <v>2392.1999999999998</v>
      </c>
      <c r="H13" s="130" t="s">
        <v>38</v>
      </c>
      <c r="I13" s="23"/>
    </row>
    <row r="14" spans="1:11" s="19" customFormat="1" x14ac:dyDescent="0.25">
      <c r="A14" s="40"/>
      <c r="B14" s="35" t="s">
        <v>7</v>
      </c>
      <c r="C14" s="71"/>
      <c r="D14" s="72"/>
      <c r="E14" s="73" t="str">
        <f t="shared" si="2"/>
        <v xml:space="preserve"> </v>
      </c>
      <c r="F14" s="71"/>
      <c r="G14" s="71">
        <f>C14-F14</f>
        <v>0</v>
      </c>
      <c r="H14" s="131"/>
      <c r="I14" s="23"/>
    </row>
    <row r="15" spans="1:11" s="19" customFormat="1" x14ac:dyDescent="0.25">
      <c r="A15" s="40"/>
      <c r="B15" s="35" t="s">
        <v>8</v>
      </c>
      <c r="C15" s="71">
        <v>6360.7</v>
      </c>
      <c r="D15" s="72">
        <v>0</v>
      </c>
      <c r="E15" s="73">
        <f t="shared" ref="E15:E18" si="8">IFERROR(D15/C15," ")</f>
        <v>0</v>
      </c>
      <c r="F15" s="71">
        <v>3968.5</v>
      </c>
      <c r="G15" s="71">
        <f>C15-F15</f>
        <v>2392.1999999999998</v>
      </c>
      <c r="H15" s="131"/>
      <c r="I15" s="23"/>
    </row>
    <row r="16" spans="1:11" s="19" customFormat="1" x14ac:dyDescent="0.25">
      <c r="A16" s="40"/>
      <c r="B16" s="35" t="s">
        <v>9</v>
      </c>
      <c r="C16" s="71"/>
      <c r="D16" s="72"/>
      <c r="E16" s="73" t="str">
        <f t="shared" si="8"/>
        <v xml:space="preserve"> </v>
      </c>
      <c r="F16" s="71"/>
      <c r="G16" s="71">
        <f>IF(C16&gt;0,C16-F16,0)</f>
        <v>0</v>
      </c>
      <c r="H16" s="131"/>
      <c r="I16" s="23"/>
    </row>
    <row r="17" spans="1:11" s="19" customFormat="1" x14ac:dyDescent="0.25">
      <c r="A17" s="40"/>
      <c r="B17" s="35" t="s">
        <v>10</v>
      </c>
      <c r="C17" s="71"/>
      <c r="D17" s="72"/>
      <c r="E17" s="73" t="str">
        <f t="shared" si="8"/>
        <v xml:space="preserve"> </v>
      </c>
      <c r="F17" s="71"/>
      <c r="G17" s="71">
        <f>IF(C17&gt;0,C17-F17,0)</f>
        <v>0</v>
      </c>
      <c r="H17" s="131"/>
      <c r="I17" s="23"/>
    </row>
    <row r="18" spans="1:11" s="19" customFormat="1" x14ac:dyDescent="0.25">
      <c r="A18" s="40"/>
      <c r="B18" s="35" t="s">
        <v>11</v>
      </c>
      <c r="C18" s="71"/>
      <c r="D18" s="72"/>
      <c r="E18" s="73" t="str">
        <f t="shared" si="8"/>
        <v xml:space="preserve"> </v>
      </c>
      <c r="F18" s="71"/>
      <c r="G18" s="71">
        <f>IF(C18&gt;0,C18-F18,0)</f>
        <v>0</v>
      </c>
      <c r="H18" s="132"/>
      <c r="I18" s="23"/>
    </row>
    <row r="19" spans="1:11" ht="276" customHeight="1" x14ac:dyDescent="0.25">
      <c r="A19" s="133">
        <v>2</v>
      </c>
      <c r="B19" s="138" t="s">
        <v>36</v>
      </c>
      <c r="C19" s="100">
        <f>C24+C25+C26</f>
        <v>23178964.800000001</v>
      </c>
      <c r="D19" s="100">
        <f>D24+D25+D26+D27</f>
        <v>10548938.779999999</v>
      </c>
      <c r="E19" s="97">
        <f t="shared" si="2"/>
        <v>0.4551</v>
      </c>
      <c r="F19" s="83">
        <f>F24+F25+F26</f>
        <v>23178964.800000001</v>
      </c>
      <c r="G19" s="100">
        <f>C19-F19</f>
        <v>0</v>
      </c>
      <c r="H19" s="126" t="s">
        <v>43</v>
      </c>
      <c r="I19" s="23"/>
      <c r="J19" s="22"/>
      <c r="K19" s="21"/>
    </row>
    <row r="20" spans="1:11" ht="276" customHeight="1" x14ac:dyDescent="0.25">
      <c r="A20" s="134"/>
      <c r="B20" s="139"/>
      <c r="C20" s="101"/>
      <c r="D20" s="101"/>
      <c r="E20" s="98" t="str">
        <f t="shared" si="2"/>
        <v xml:space="preserve"> </v>
      </c>
      <c r="F20" s="84" t="str">
        <f>IF(C20&gt;0,C20," ")</f>
        <v xml:space="preserve"> </v>
      </c>
      <c r="G20" s="101">
        <f>C20-D20</f>
        <v>0</v>
      </c>
      <c r="H20" s="127"/>
      <c r="I20" s="23"/>
      <c r="J20" s="22"/>
      <c r="K20" s="21"/>
    </row>
    <row r="21" spans="1:11" ht="27.75" customHeight="1" x14ac:dyDescent="0.25">
      <c r="A21" s="134"/>
      <c r="B21" s="139"/>
      <c r="C21" s="101"/>
      <c r="D21" s="101"/>
      <c r="E21" s="98" t="str">
        <f t="shared" si="2"/>
        <v xml:space="preserve"> </v>
      </c>
      <c r="F21" s="84" t="str">
        <f>IF(C21&gt;0,C21," ")</f>
        <v xml:space="preserve"> </v>
      </c>
      <c r="G21" s="101">
        <f>C21-D21</f>
        <v>0</v>
      </c>
      <c r="H21" s="127"/>
      <c r="I21" s="23"/>
      <c r="J21" s="22"/>
      <c r="K21" s="21"/>
    </row>
    <row r="22" spans="1:11" ht="27.75" customHeight="1" x14ac:dyDescent="0.25">
      <c r="A22" s="33"/>
      <c r="B22" s="139"/>
      <c r="C22" s="101"/>
      <c r="D22" s="101"/>
      <c r="E22" s="98" t="str">
        <f t="shared" si="2"/>
        <v xml:space="preserve"> </v>
      </c>
      <c r="F22" s="84" t="str">
        <f>IF(C22&gt;0,C22," ")</f>
        <v xml:space="preserve"> </v>
      </c>
      <c r="G22" s="101">
        <f>C22-D22</f>
        <v>0</v>
      </c>
      <c r="H22" s="127"/>
      <c r="I22" s="23"/>
      <c r="J22" s="22"/>
      <c r="K22" s="21"/>
    </row>
    <row r="23" spans="1:11" ht="133.5" customHeight="1" x14ac:dyDescent="0.25">
      <c r="A23" s="33"/>
      <c r="B23" s="140"/>
      <c r="C23" s="102"/>
      <c r="D23" s="102"/>
      <c r="E23" s="99" t="str">
        <f t="shared" si="2"/>
        <v xml:space="preserve"> </v>
      </c>
      <c r="F23" s="85" t="str">
        <f>IF(C23&gt;0,C23," ")</f>
        <v xml:space="preserve"> </v>
      </c>
      <c r="G23" s="102">
        <f>C23-D23</f>
        <v>0</v>
      </c>
      <c r="H23" s="127"/>
      <c r="I23" s="23"/>
      <c r="J23" s="22"/>
      <c r="K23" s="21"/>
    </row>
    <row r="24" spans="1:11" x14ac:dyDescent="0.25">
      <c r="A24" s="56"/>
      <c r="B24" s="35" t="s">
        <v>7</v>
      </c>
      <c r="C24" s="72">
        <v>567311.19999999995</v>
      </c>
      <c r="D24" s="72">
        <v>289851.63</v>
      </c>
      <c r="E24" s="73">
        <f t="shared" si="2"/>
        <v>0.51090000000000002</v>
      </c>
      <c r="F24" s="71">
        <f>C24</f>
        <v>567311.19999999995</v>
      </c>
      <c r="G24" s="71">
        <f>C24-F24</f>
        <v>0</v>
      </c>
      <c r="H24" s="127"/>
      <c r="I24" s="23"/>
      <c r="J24" s="22"/>
      <c r="K24" s="21"/>
    </row>
    <row r="25" spans="1:11" x14ac:dyDescent="0.25">
      <c r="A25" s="56"/>
      <c r="B25" s="35" t="s">
        <v>8</v>
      </c>
      <c r="C25" s="71">
        <v>22521807.600000001</v>
      </c>
      <c r="D25" s="72">
        <v>10228758.43</v>
      </c>
      <c r="E25" s="73">
        <f t="shared" si="2"/>
        <v>0.45419999999999999</v>
      </c>
      <c r="F25" s="71">
        <f>C25</f>
        <v>22521807.600000001</v>
      </c>
      <c r="G25" s="71">
        <f>C25-F25</f>
        <v>0</v>
      </c>
      <c r="H25" s="127"/>
      <c r="I25" s="23"/>
      <c r="J25" s="22"/>
      <c r="K25" s="21"/>
    </row>
    <row r="26" spans="1:11" x14ac:dyDescent="0.25">
      <c r="A26" s="56" t="s">
        <v>12</v>
      </c>
      <c r="B26" s="35" t="s">
        <v>9</v>
      </c>
      <c r="C26" s="71">
        <v>89846</v>
      </c>
      <c r="D26" s="72">
        <v>30328.720000000001</v>
      </c>
      <c r="E26" s="73">
        <f t="shared" si="2"/>
        <v>0.33760000000000001</v>
      </c>
      <c r="F26" s="71">
        <f>C26</f>
        <v>89846</v>
      </c>
      <c r="G26" s="71">
        <f>IF(C26&gt;0,C26-F26,0)</f>
        <v>0</v>
      </c>
      <c r="H26" s="127"/>
      <c r="I26" s="23"/>
      <c r="J26" s="22"/>
      <c r="K26" s="21"/>
    </row>
    <row r="27" spans="1:11" x14ac:dyDescent="0.25">
      <c r="A27" s="56"/>
      <c r="B27" s="35" t="s">
        <v>10</v>
      </c>
      <c r="C27" s="71"/>
      <c r="D27" s="72"/>
      <c r="E27" s="73" t="str">
        <f t="shared" si="2"/>
        <v xml:space="preserve"> </v>
      </c>
      <c r="F27" s="71">
        <f>C27</f>
        <v>0</v>
      </c>
      <c r="G27" s="71">
        <f>IF(C27&gt;0,C27-F27,0)</f>
        <v>0</v>
      </c>
      <c r="H27" s="127"/>
      <c r="I27" s="23"/>
      <c r="J27" s="22"/>
      <c r="K27" s="21"/>
    </row>
    <row r="28" spans="1:11" x14ac:dyDescent="0.25">
      <c r="A28" s="57"/>
      <c r="B28" s="35" t="s">
        <v>11</v>
      </c>
      <c r="C28" s="71"/>
      <c r="D28" s="72"/>
      <c r="E28" s="73" t="str">
        <f t="shared" si="2"/>
        <v xml:space="preserve"> </v>
      </c>
      <c r="F28" s="71">
        <f>C28</f>
        <v>0</v>
      </c>
      <c r="G28" s="71">
        <f>IF(C28&gt;0,C28-F28,0)</f>
        <v>0</v>
      </c>
      <c r="H28" s="128"/>
      <c r="I28" s="23"/>
      <c r="J28" s="22"/>
      <c r="K28" s="21"/>
    </row>
    <row r="29" spans="1:11" x14ac:dyDescent="0.25">
      <c r="A29" s="135">
        <v>3</v>
      </c>
      <c r="B29" s="136" t="s">
        <v>20</v>
      </c>
      <c r="C29" s="124">
        <f t="shared" ref="C29" si="9">C31+C32+C33+C34+C35</f>
        <v>36300.699999999997</v>
      </c>
      <c r="D29" s="100">
        <f>D31+D32+D33+D34+D35</f>
        <v>18108.98</v>
      </c>
      <c r="E29" s="81">
        <f t="shared" si="2"/>
        <v>0.49890000000000001</v>
      </c>
      <c r="F29" s="83">
        <f>IF(C29&gt;0,C29," ")</f>
        <v>36300.699999999997</v>
      </c>
      <c r="G29" s="83">
        <f>IF(C29&gt;0,C29-F29," ")</f>
        <v>0</v>
      </c>
      <c r="H29" s="129" t="s">
        <v>34</v>
      </c>
      <c r="I29" s="23"/>
      <c r="J29" s="22"/>
      <c r="K29" s="21"/>
    </row>
    <row r="30" spans="1:11" ht="62.25" customHeight="1" x14ac:dyDescent="0.25">
      <c r="A30" s="134"/>
      <c r="B30" s="137"/>
      <c r="C30" s="124"/>
      <c r="D30" s="102"/>
      <c r="E30" s="82" t="str">
        <f t="shared" si="2"/>
        <v xml:space="preserve"> </v>
      </c>
      <c r="F30" s="85" t="str">
        <f>IF(C30&gt;0,C30," ")</f>
        <v xml:space="preserve"> </v>
      </c>
      <c r="G30" s="85"/>
      <c r="H30" s="129"/>
      <c r="I30" s="23"/>
      <c r="J30" s="22"/>
      <c r="K30" s="21"/>
    </row>
    <row r="31" spans="1:11" x14ac:dyDescent="0.25">
      <c r="A31" s="37"/>
      <c r="B31" s="35" t="s">
        <v>7</v>
      </c>
      <c r="C31" s="71"/>
      <c r="D31" s="72"/>
      <c r="E31" s="73" t="str">
        <f t="shared" si="2"/>
        <v xml:space="preserve"> </v>
      </c>
      <c r="F31" s="71"/>
      <c r="G31" s="71">
        <f>C31-F31</f>
        <v>0</v>
      </c>
      <c r="H31" s="129"/>
      <c r="I31" s="23"/>
      <c r="J31" s="22"/>
      <c r="K31" s="21"/>
    </row>
    <row r="32" spans="1:11" x14ac:dyDescent="0.25">
      <c r="A32" s="37"/>
      <c r="B32" s="35" t="s">
        <v>8</v>
      </c>
      <c r="C32" s="71">
        <v>36300.699999999997</v>
      </c>
      <c r="D32" s="72">
        <v>18108.98</v>
      </c>
      <c r="E32" s="73">
        <f t="shared" si="2"/>
        <v>0.49890000000000001</v>
      </c>
      <c r="F32" s="71">
        <f>C32</f>
        <v>36300.699999999997</v>
      </c>
      <c r="G32" s="71">
        <f>C32-F32</f>
        <v>0</v>
      </c>
      <c r="H32" s="129"/>
      <c r="I32" s="23"/>
      <c r="J32" s="22"/>
      <c r="K32" s="21"/>
    </row>
    <row r="33" spans="1:11" x14ac:dyDescent="0.25">
      <c r="A33" s="37"/>
      <c r="B33" s="35" t="s">
        <v>9</v>
      </c>
      <c r="C33" s="71"/>
      <c r="D33" s="72"/>
      <c r="E33" s="73" t="str">
        <f t="shared" si="2"/>
        <v xml:space="preserve"> </v>
      </c>
      <c r="F33" s="71"/>
      <c r="G33" s="71">
        <f>IF(C33&gt;0,C33-F33,0)</f>
        <v>0</v>
      </c>
      <c r="H33" s="129"/>
      <c r="I33" s="23"/>
      <c r="J33" s="22"/>
      <c r="K33" s="21"/>
    </row>
    <row r="34" spans="1:11" x14ac:dyDescent="0.25">
      <c r="A34" s="37"/>
      <c r="B34" s="35" t="s">
        <v>10</v>
      </c>
      <c r="C34" s="71"/>
      <c r="D34" s="72"/>
      <c r="E34" s="73" t="str">
        <f t="shared" si="2"/>
        <v xml:space="preserve"> </v>
      </c>
      <c r="F34" s="71"/>
      <c r="G34" s="71">
        <f>IF(C34&gt;0,C34-F34,0)</f>
        <v>0</v>
      </c>
      <c r="H34" s="129"/>
      <c r="I34" s="23"/>
      <c r="J34" s="22"/>
      <c r="K34" s="21"/>
    </row>
    <row r="35" spans="1:11" x14ac:dyDescent="0.25">
      <c r="A35" s="45"/>
      <c r="B35" s="35" t="s">
        <v>11</v>
      </c>
      <c r="C35" s="71"/>
      <c r="D35" s="72"/>
      <c r="E35" s="73" t="str">
        <f t="shared" si="2"/>
        <v xml:space="preserve"> </v>
      </c>
      <c r="F35" s="71"/>
      <c r="G35" s="71">
        <f>IF(C35&gt;0,C35-F35,0)</f>
        <v>0</v>
      </c>
      <c r="H35" s="129"/>
      <c r="I35" s="23"/>
      <c r="J35" s="22"/>
      <c r="K35" s="21"/>
    </row>
    <row r="36" spans="1:11" ht="376.5" customHeight="1" x14ac:dyDescent="0.25">
      <c r="A36" s="36">
        <v>4</v>
      </c>
      <c r="B36" s="61" t="s">
        <v>24</v>
      </c>
      <c r="C36" s="86">
        <f>C37+C38+C39+C40+C41</f>
        <v>24277.26</v>
      </c>
      <c r="D36" s="86">
        <f>D37+D38+D39+D40+D41</f>
        <v>10166.43</v>
      </c>
      <c r="E36" s="74">
        <f>IFERROR(D36/C36," ")</f>
        <v>0.41880000000000001</v>
      </c>
      <c r="F36" s="86">
        <f>F37+F38+F39</f>
        <v>19891.38</v>
      </c>
      <c r="G36" s="86">
        <f>IF(C36&gt;0,C36-F36," ")</f>
        <v>4385.88</v>
      </c>
      <c r="H36" s="103" t="s">
        <v>46</v>
      </c>
      <c r="I36" s="23"/>
      <c r="J36" s="22"/>
      <c r="K36" s="21"/>
    </row>
    <row r="37" spans="1:11" ht="36.75" customHeight="1" x14ac:dyDescent="0.25">
      <c r="A37" s="32"/>
      <c r="B37" s="35" t="s">
        <v>7</v>
      </c>
      <c r="C37" s="71">
        <v>7976.39</v>
      </c>
      <c r="D37" s="72">
        <v>2779.49</v>
      </c>
      <c r="E37" s="73">
        <f t="shared" ref="E37:E41" si="10">IFERROR(D37/C37," ")</f>
        <v>0.34849999999999998</v>
      </c>
      <c r="F37" s="71">
        <v>6351.42</v>
      </c>
      <c r="G37" s="71">
        <f>C37-F37</f>
        <v>1624.97</v>
      </c>
      <c r="H37" s="103"/>
      <c r="I37" s="23"/>
      <c r="J37" s="22"/>
      <c r="K37" s="21"/>
    </row>
    <row r="38" spans="1:11" ht="36.75" customHeight="1" x14ac:dyDescent="0.25">
      <c r="A38" s="24"/>
      <c r="B38" s="35" t="s">
        <v>8</v>
      </c>
      <c r="C38" s="71">
        <v>14742.91</v>
      </c>
      <c r="D38" s="72">
        <v>6547.21</v>
      </c>
      <c r="E38" s="73">
        <f t="shared" si="10"/>
        <v>0.44409999999999999</v>
      </c>
      <c r="F38" s="71">
        <v>12201.29</v>
      </c>
      <c r="G38" s="71">
        <f>C38-F38</f>
        <v>2541.62</v>
      </c>
      <c r="H38" s="103"/>
      <c r="I38" s="23"/>
      <c r="J38" s="22"/>
      <c r="K38" s="21"/>
    </row>
    <row r="39" spans="1:11" ht="36.75" customHeight="1" x14ac:dyDescent="0.25">
      <c r="A39" s="24"/>
      <c r="B39" s="35" t="s">
        <v>9</v>
      </c>
      <c r="C39" s="71">
        <v>1557.96</v>
      </c>
      <c r="D39" s="72">
        <v>839.73</v>
      </c>
      <c r="E39" s="73">
        <f t="shared" si="10"/>
        <v>0.53900000000000003</v>
      </c>
      <c r="F39" s="71">
        <v>1338.67</v>
      </c>
      <c r="G39" s="71">
        <f>IF(C39&gt;0,C39-F39,0)</f>
        <v>219.29</v>
      </c>
      <c r="H39" s="103"/>
      <c r="I39" s="23"/>
      <c r="J39" s="22"/>
      <c r="K39" s="21"/>
    </row>
    <row r="40" spans="1:11" ht="36.75" customHeight="1" x14ac:dyDescent="0.25">
      <c r="A40" s="24"/>
      <c r="B40" s="35" t="s">
        <v>10</v>
      </c>
      <c r="C40" s="71"/>
      <c r="D40" s="72"/>
      <c r="E40" s="73" t="str">
        <f t="shared" si="10"/>
        <v xml:space="preserve"> </v>
      </c>
      <c r="F40" s="71"/>
      <c r="G40" s="71">
        <f>IF(C40&gt;0,C40-F40,0)</f>
        <v>0</v>
      </c>
      <c r="H40" s="103"/>
      <c r="I40" s="23"/>
      <c r="J40" s="22"/>
      <c r="K40" s="21"/>
    </row>
    <row r="41" spans="1:11" ht="36.75" customHeight="1" x14ac:dyDescent="0.25">
      <c r="A41" s="24"/>
      <c r="B41" s="35" t="s">
        <v>11</v>
      </c>
      <c r="C41" s="71"/>
      <c r="D41" s="72"/>
      <c r="E41" s="73" t="str">
        <f t="shared" si="10"/>
        <v xml:space="preserve"> </v>
      </c>
      <c r="F41" s="71"/>
      <c r="G41" s="71">
        <f>IF(C41&gt;0,C41-F41,0)</f>
        <v>0</v>
      </c>
      <c r="H41" s="103"/>
      <c r="I41" s="23"/>
      <c r="J41" s="22"/>
      <c r="K41" s="21"/>
    </row>
    <row r="42" spans="1:11" s="22" customFormat="1" ht="149.25" customHeight="1" x14ac:dyDescent="0.25">
      <c r="A42" s="36">
        <v>5</v>
      </c>
      <c r="B42" s="62" t="s">
        <v>25</v>
      </c>
      <c r="C42" s="83">
        <f>C43+C44+C45+C46+C47</f>
        <v>133363.18</v>
      </c>
      <c r="D42" s="83">
        <f>D43+D44+D45+D46+D47</f>
        <v>52565.7</v>
      </c>
      <c r="E42" s="81">
        <f t="shared" si="2"/>
        <v>0.39419999999999999</v>
      </c>
      <c r="F42" s="83">
        <f>SUM(F43:F47)</f>
        <v>130718.84</v>
      </c>
      <c r="G42" s="83">
        <f>SUM(G43:G47)</f>
        <v>2644.34</v>
      </c>
      <c r="H42" s="104" t="s">
        <v>45</v>
      </c>
      <c r="I42" s="23"/>
      <c r="K42" s="21"/>
    </row>
    <row r="43" spans="1:11" s="19" customFormat="1" ht="59.25" customHeight="1" x14ac:dyDescent="0.25">
      <c r="A43" s="24"/>
      <c r="B43" s="35" t="s">
        <v>7</v>
      </c>
      <c r="C43" s="71">
        <v>5943.56</v>
      </c>
      <c r="D43" s="72">
        <v>1010.84</v>
      </c>
      <c r="E43" s="73">
        <f t="shared" si="2"/>
        <v>0.1701</v>
      </c>
      <c r="F43" s="71">
        <f>1263.56+3700.27</f>
        <v>4963.83</v>
      </c>
      <c r="G43" s="71">
        <f>C43-F43</f>
        <v>979.73</v>
      </c>
      <c r="H43" s="105"/>
      <c r="I43" s="23"/>
      <c r="J43" s="22"/>
      <c r="K43" s="21"/>
    </row>
    <row r="44" spans="1:11" s="19" customFormat="1" ht="59.25" customHeight="1" x14ac:dyDescent="0.25">
      <c r="A44" s="24"/>
      <c r="B44" s="35" t="s">
        <v>8</v>
      </c>
      <c r="C44" s="71">
        <v>120751.44</v>
      </c>
      <c r="D44" s="72">
        <v>48886.85</v>
      </c>
      <c r="E44" s="73">
        <f t="shared" si="2"/>
        <v>0.40489999999999998</v>
      </c>
      <c r="F44" s="71">
        <f>113431.44+5787.61</f>
        <v>119219.05</v>
      </c>
      <c r="G44" s="71">
        <f>C44-F44</f>
        <v>1532.39</v>
      </c>
      <c r="H44" s="105"/>
      <c r="I44" s="23"/>
      <c r="J44" s="22"/>
      <c r="K44" s="21"/>
    </row>
    <row r="45" spans="1:11" s="19" customFormat="1" ht="59.25" customHeight="1" x14ac:dyDescent="0.25">
      <c r="A45" s="24"/>
      <c r="B45" s="35" t="s">
        <v>9</v>
      </c>
      <c r="C45" s="71">
        <v>6668.18</v>
      </c>
      <c r="D45" s="72">
        <v>2668.01</v>
      </c>
      <c r="E45" s="73">
        <f t="shared" si="2"/>
        <v>0.40010000000000001</v>
      </c>
      <c r="F45" s="71">
        <f>6036.58+499.38</f>
        <v>6535.96</v>
      </c>
      <c r="G45" s="71">
        <f t="shared" ref="G45" si="11">C45-F45</f>
        <v>132.22</v>
      </c>
      <c r="H45" s="105"/>
      <c r="I45" s="23"/>
      <c r="J45" s="22"/>
      <c r="K45" s="21"/>
    </row>
    <row r="46" spans="1:11" s="19" customFormat="1" ht="59.25" customHeight="1" x14ac:dyDescent="0.25">
      <c r="A46" s="24"/>
      <c r="B46" s="35" t="s">
        <v>10</v>
      </c>
      <c r="C46" s="71"/>
      <c r="D46" s="72"/>
      <c r="E46" s="73" t="str">
        <f t="shared" si="2"/>
        <v xml:space="preserve"> </v>
      </c>
      <c r="F46" s="71"/>
      <c r="G46" s="71">
        <f>IF(C46&gt;0,C46-F46,0)</f>
        <v>0</v>
      </c>
      <c r="H46" s="105"/>
      <c r="I46" s="23"/>
      <c r="J46" s="22"/>
      <c r="K46" s="21"/>
    </row>
    <row r="47" spans="1:11" s="19" customFormat="1" ht="59.25" customHeight="1" x14ac:dyDescent="0.25">
      <c r="A47" s="24"/>
      <c r="B47" s="35" t="s">
        <v>11</v>
      </c>
      <c r="C47" s="71"/>
      <c r="D47" s="72"/>
      <c r="E47" s="73" t="str">
        <f t="shared" si="2"/>
        <v xml:space="preserve"> </v>
      </c>
      <c r="F47" s="71"/>
      <c r="G47" s="71">
        <f>IF(C47&gt;0,C47-F47,0)</f>
        <v>0</v>
      </c>
      <c r="H47" s="105"/>
      <c r="I47" s="23"/>
      <c r="J47" s="22"/>
      <c r="K47" s="21"/>
    </row>
    <row r="48" spans="1:11" s="19" customFormat="1" ht="100.5" customHeight="1" x14ac:dyDescent="0.25">
      <c r="A48" s="44">
        <v>6</v>
      </c>
      <c r="B48" s="48" t="s">
        <v>26</v>
      </c>
      <c r="C48" s="86">
        <f t="shared" ref="C48" si="12">C49+C50+C51+C52</f>
        <v>23929.599999999999</v>
      </c>
      <c r="D48" s="86">
        <f>D49+D50+D51+D52</f>
        <v>7294.46</v>
      </c>
      <c r="E48" s="74">
        <f t="shared" si="2"/>
        <v>0.30480000000000002</v>
      </c>
      <c r="F48" s="86">
        <f>IF(C48&gt;0,C48," ")</f>
        <v>23929.599999999999</v>
      </c>
      <c r="G48" s="86">
        <f>IF(C48&gt;0,C48-F48," ")</f>
        <v>0</v>
      </c>
      <c r="H48" s="106" t="s">
        <v>41</v>
      </c>
      <c r="I48" s="23"/>
      <c r="J48" s="22"/>
      <c r="K48" s="21"/>
    </row>
    <row r="49" spans="1:11" s="19" customFormat="1" ht="63.75" customHeight="1" x14ac:dyDescent="0.25">
      <c r="A49" s="24"/>
      <c r="B49" s="35" t="s">
        <v>7</v>
      </c>
      <c r="C49" s="71"/>
      <c r="D49" s="72"/>
      <c r="E49" s="73" t="str">
        <f t="shared" si="2"/>
        <v xml:space="preserve"> </v>
      </c>
      <c r="F49" s="71"/>
      <c r="G49" s="71">
        <f>C49-F49</f>
        <v>0</v>
      </c>
      <c r="H49" s="107"/>
      <c r="I49" s="23"/>
      <c r="J49" s="22"/>
      <c r="K49" s="21"/>
    </row>
    <row r="50" spans="1:11" s="19" customFormat="1" ht="63.75" customHeight="1" x14ac:dyDescent="0.25">
      <c r="A50" s="24"/>
      <c r="B50" s="35" t="s">
        <v>8</v>
      </c>
      <c r="C50" s="71">
        <v>23929.599999999999</v>
      </c>
      <c r="D50" s="72">
        <v>7294.46</v>
      </c>
      <c r="E50" s="73">
        <f t="shared" si="2"/>
        <v>0.30480000000000002</v>
      </c>
      <c r="F50" s="71">
        <f>C50</f>
        <v>23929.599999999999</v>
      </c>
      <c r="G50" s="71">
        <f>C50-F50</f>
        <v>0</v>
      </c>
      <c r="H50" s="107"/>
      <c r="I50" s="23"/>
      <c r="J50" s="22"/>
      <c r="K50" s="21"/>
    </row>
    <row r="51" spans="1:11" s="19" customFormat="1" ht="63.75" customHeight="1" x14ac:dyDescent="0.25">
      <c r="A51" s="24"/>
      <c r="B51" s="35" t="s">
        <v>9</v>
      </c>
      <c r="C51" s="71"/>
      <c r="D51" s="72"/>
      <c r="E51" s="73" t="str">
        <f t="shared" si="2"/>
        <v xml:space="preserve"> </v>
      </c>
      <c r="F51" s="71"/>
      <c r="G51" s="71">
        <f>IF(C51&gt;0,C51-F51,0)</f>
        <v>0</v>
      </c>
      <c r="H51" s="107"/>
      <c r="I51" s="23"/>
      <c r="J51" s="22"/>
      <c r="K51" s="21"/>
    </row>
    <row r="52" spans="1:11" s="19" customFormat="1" ht="95.25" customHeight="1" x14ac:dyDescent="0.25">
      <c r="A52" s="24"/>
      <c r="B52" s="35" t="s">
        <v>10</v>
      </c>
      <c r="C52" s="71"/>
      <c r="D52" s="72"/>
      <c r="E52" s="73" t="str">
        <f t="shared" si="2"/>
        <v xml:space="preserve"> </v>
      </c>
      <c r="F52" s="71"/>
      <c r="G52" s="71">
        <f>IF(C52&gt;0,C52-F52,0)</f>
        <v>0</v>
      </c>
      <c r="H52" s="107"/>
      <c r="I52" s="23"/>
      <c r="J52" s="22"/>
      <c r="K52" s="21"/>
    </row>
    <row r="53" spans="1:11" s="19" customFormat="1" ht="79.5" customHeight="1" x14ac:dyDescent="0.25">
      <c r="A53" s="24"/>
      <c r="B53" s="35" t="s">
        <v>11</v>
      </c>
      <c r="C53" s="71"/>
      <c r="D53" s="72"/>
      <c r="E53" s="73" t="str">
        <f t="shared" si="2"/>
        <v xml:space="preserve"> </v>
      </c>
      <c r="F53" s="71"/>
      <c r="G53" s="71">
        <f>IF(C53&gt;0,C53-F53,0)</f>
        <v>0</v>
      </c>
      <c r="H53" s="108"/>
      <c r="I53" s="23"/>
      <c r="J53" s="22"/>
      <c r="K53" s="21"/>
    </row>
    <row r="54" spans="1:11" s="20" customFormat="1" ht="60.75" x14ac:dyDescent="0.25">
      <c r="A54" s="36">
        <v>7</v>
      </c>
      <c r="B54" s="34" t="s">
        <v>21</v>
      </c>
      <c r="C54" s="86">
        <f>C55+C56+C57+C58+C59</f>
        <v>16027</v>
      </c>
      <c r="D54" s="86">
        <f>D55+D56+D57+D58+D59</f>
        <v>4.2</v>
      </c>
      <c r="E54" s="81">
        <f t="shared" si="2"/>
        <v>2.9999999999999997E-4</v>
      </c>
      <c r="F54" s="86">
        <f>IF(C54&gt;0,C54," ")</f>
        <v>16027</v>
      </c>
      <c r="G54" s="86">
        <f>IF(C54&gt;0,C54-F54," ")</f>
        <v>0</v>
      </c>
      <c r="H54" s="109" t="s">
        <v>47</v>
      </c>
      <c r="I54" s="23"/>
      <c r="J54" s="22"/>
      <c r="K54" s="21"/>
    </row>
    <row r="55" spans="1:11" s="19" customFormat="1" x14ac:dyDescent="0.25">
      <c r="A55" s="37"/>
      <c r="B55" s="35" t="s">
        <v>7</v>
      </c>
      <c r="C55" s="71"/>
      <c r="D55" s="72"/>
      <c r="E55" s="73" t="str">
        <f t="shared" si="2"/>
        <v xml:space="preserve"> </v>
      </c>
      <c r="F55" s="71"/>
      <c r="G55" s="71">
        <f>C55-F55</f>
        <v>0</v>
      </c>
      <c r="H55" s="109"/>
      <c r="I55" s="23"/>
      <c r="J55" s="22"/>
      <c r="K55" s="21"/>
    </row>
    <row r="56" spans="1:11" s="19" customFormat="1" x14ac:dyDescent="0.25">
      <c r="A56" s="37"/>
      <c r="B56" s="35" t="s">
        <v>13</v>
      </c>
      <c r="C56" s="71">
        <v>16027</v>
      </c>
      <c r="D56" s="72">
        <v>4.2</v>
      </c>
      <c r="E56" s="73">
        <f t="shared" si="2"/>
        <v>2.9999999999999997E-4</v>
      </c>
      <c r="F56" s="71">
        <f>C56</f>
        <v>16027</v>
      </c>
      <c r="G56" s="71">
        <f>C56-F56</f>
        <v>0</v>
      </c>
      <c r="H56" s="109"/>
      <c r="I56" s="23"/>
      <c r="J56" s="22"/>
      <c r="K56" s="21"/>
    </row>
    <row r="57" spans="1:11" s="19" customFormat="1" x14ac:dyDescent="0.25">
      <c r="A57" s="37"/>
      <c r="B57" s="35" t="s">
        <v>9</v>
      </c>
      <c r="C57" s="71"/>
      <c r="D57" s="72"/>
      <c r="E57" s="73" t="str">
        <f t="shared" si="2"/>
        <v xml:space="preserve"> </v>
      </c>
      <c r="F57" s="71"/>
      <c r="G57" s="71">
        <f>IF(C57&gt;0,C57-F57,0)</f>
        <v>0</v>
      </c>
      <c r="H57" s="109"/>
      <c r="I57" s="23"/>
      <c r="J57" s="22"/>
      <c r="K57" s="21"/>
    </row>
    <row r="58" spans="1:11" s="19" customFormat="1" x14ac:dyDescent="0.25">
      <c r="A58" s="37"/>
      <c r="B58" s="35" t="s">
        <v>10</v>
      </c>
      <c r="C58" s="71"/>
      <c r="D58" s="72"/>
      <c r="E58" s="73" t="str">
        <f t="shared" si="2"/>
        <v xml:space="preserve"> </v>
      </c>
      <c r="F58" s="71"/>
      <c r="G58" s="71">
        <f>IF(C58&gt;0,C58-F58,0)</f>
        <v>0</v>
      </c>
      <c r="H58" s="109"/>
      <c r="I58" s="23"/>
      <c r="J58" s="22"/>
      <c r="K58" s="21"/>
    </row>
    <row r="59" spans="1:11" s="19" customFormat="1" x14ac:dyDescent="0.25">
      <c r="A59" s="37"/>
      <c r="B59" s="35" t="s">
        <v>11</v>
      </c>
      <c r="C59" s="71"/>
      <c r="D59" s="72"/>
      <c r="E59" s="73" t="str">
        <f t="shared" si="2"/>
        <v xml:space="preserve"> </v>
      </c>
      <c r="F59" s="71"/>
      <c r="G59" s="71">
        <f>IF(C59&gt;0,C59-F59,0)</f>
        <v>0</v>
      </c>
      <c r="H59" s="109"/>
      <c r="I59" s="23"/>
      <c r="J59" s="22"/>
      <c r="K59" s="21"/>
    </row>
    <row r="60" spans="1:11" s="19" customFormat="1" ht="409.6" customHeight="1" x14ac:dyDescent="0.25">
      <c r="A60" s="58">
        <v>8</v>
      </c>
      <c r="B60" s="120" t="s">
        <v>27</v>
      </c>
      <c r="C60" s="86">
        <f>C62+C63+C64+C65+C66</f>
        <v>2652426.37</v>
      </c>
      <c r="D60" s="86">
        <f>D62+D63+D64+D65+D66</f>
        <v>1914.76</v>
      </c>
      <c r="E60" s="81">
        <f t="shared" ref="E60:E66" si="13">IFERROR(D60/C60," ")</f>
        <v>6.9999999999999999E-4</v>
      </c>
      <c r="F60" s="86">
        <f>F62+F63+F64+F65+F66</f>
        <v>2649166.2400000002</v>
      </c>
      <c r="G60" s="86">
        <f>IF(C60&gt;0,C60-F60," ")</f>
        <v>3260.13</v>
      </c>
      <c r="H60" s="114" t="s">
        <v>53</v>
      </c>
      <c r="I60" s="23"/>
      <c r="J60" s="22"/>
      <c r="K60" s="21"/>
    </row>
    <row r="61" spans="1:11" s="19" customFormat="1" ht="270.75" customHeight="1" x14ac:dyDescent="0.25">
      <c r="A61" s="66"/>
      <c r="B61" s="121"/>
      <c r="C61" s="86"/>
      <c r="D61" s="86"/>
      <c r="E61" s="81"/>
      <c r="F61" s="86"/>
      <c r="G61" s="86"/>
      <c r="H61" s="115"/>
      <c r="I61" s="23"/>
      <c r="J61" s="22"/>
      <c r="K61" s="21"/>
    </row>
    <row r="62" spans="1:11" s="19" customFormat="1" ht="351.75" customHeight="1" x14ac:dyDescent="0.25">
      <c r="A62" s="37"/>
      <c r="B62" s="35" t="s">
        <v>7</v>
      </c>
      <c r="C62" s="71">
        <v>103123.1</v>
      </c>
      <c r="D62" s="72"/>
      <c r="E62" s="73">
        <f t="shared" si="13"/>
        <v>0</v>
      </c>
      <c r="F62" s="71">
        <f>C62</f>
        <v>103123.1</v>
      </c>
      <c r="G62" s="71">
        <f>C62-F62</f>
        <v>0</v>
      </c>
      <c r="H62" s="115"/>
      <c r="I62" s="23"/>
      <c r="J62" s="22"/>
      <c r="K62" s="21"/>
    </row>
    <row r="63" spans="1:11" s="19" customFormat="1" ht="351.75" customHeight="1" x14ac:dyDescent="0.25">
      <c r="A63" s="37"/>
      <c r="B63" s="35" t="s">
        <v>13</v>
      </c>
      <c r="C63" s="71">
        <v>2213854.34</v>
      </c>
      <c r="D63" s="72">
        <v>1914.76</v>
      </c>
      <c r="E63" s="73">
        <f t="shared" si="13"/>
        <v>8.9999999999999998E-4</v>
      </c>
      <c r="F63" s="71">
        <f>2213854.37-3260.16</f>
        <v>2210594.21</v>
      </c>
      <c r="G63" s="71">
        <f>C63-F63</f>
        <v>3260.13</v>
      </c>
      <c r="H63" s="115"/>
      <c r="I63" s="23"/>
      <c r="J63" s="22"/>
      <c r="K63" s="21"/>
    </row>
    <row r="64" spans="1:11" s="19" customFormat="1" ht="351.75" customHeight="1" x14ac:dyDescent="0.25">
      <c r="A64" s="37"/>
      <c r="B64" s="35" t="s">
        <v>9</v>
      </c>
      <c r="C64" s="71">
        <v>335448.93</v>
      </c>
      <c r="D64" s="72"/>
      <c r="E64" s="73">
        <f t="shared" si="13"/>
        <v>0</v>
      </c>
      <c r="F64" s="71">
        <f>C64</f>
        <v>335448.93</v>
      </c>
      <c r="G64" s="71">
        <f>IF(C64&gt;0,C64-F64,0)</f>
        <v>0</v>
      </c>
      <c r="H64" s="115"/>
      <c r="I64" s="23"/>
      <c r="J64" s="22"/>
      <c r="K64" s="21"/>
    </row>
    <row r="65" spans="1:11" s="19" customFormat="1" ht="300" customHeight="1" x14ac:dyDescent="0.25">
      <c r="A65" s="37"/>
      <c r="B65" s="35" t="s">
        <v>10</v>
      </c>
      <c r="C65" s="71"/>
      <c r="D65" s="72"/>
      <c r="E65" s="73" t="str">
        <f t="shared" si="13"/>
        <v xml:space="preserve"> </v>
      </c>
      <c r="F65" s="71"/>
      <c r="G65" s="71">
        <f>IF(C65&gt;0,C65-F65,0)</f>
        <v>0</v>
      </c>
      <c r="H65" s="115"/>
      <c r="I65" s="23"/>
      <c r="J65" s="22"/>
      <c r="K65" s="21"/>
    </row>
    <row r="66" spans="1:11" s="19" customFormat="1" ht="330.75" customHeight="1" x14ac:dyDescent="0.25">
      <c r="A66" s="37"/>
      <c r="B66" s="35" t="s">
        <v>11</v>
      </c>
      <c r="C66" s="71"/>
      <c r="D66" s="72"/>
      <c r="E66" s="73" t="str">
        <f t="shared" si="13"/>
        <v xml:space="preserve"> </v>
      </c>
      <c r="F66" s="71"/>
      <c r="G66" s="71">
        <f>IF(C66&gt;0,C66-F66,0)</f>
        <v>0</v>
      </c>
      <c r="H66" s="116"/>
      <c r="I66" s="23"/>
      <c r="J66" s="22"/>
      <c r="K66" s="21"/>
    </row>
    <row r="67" spans="1:11" s="25" customFormat="1" ht="169.5" customHeight="1" x14ac:dyDescent="0.25">
      <c r="A67" s="36">
        <v>9</v>
      </c>
      <c r="B67" s="34" t="s">
        <v>28</v>
      </c>
      <c r="C67" s="86">
        <f t="shared" ref="C67" si="14">SUM(C68:C72)</f>
        <v>450935.85</v>
      </c>
      <c r="D67" s="86">
        <f>SUM(D68:D72)</f>
        <v>138.16</v>
      </c>
      <c r="E67" s="74">
        <f t="shared" si="2"/>
        <v>2.9999999999999997E-4</v>
      </c>
      <c r="F67" s="86">
        <f>SUM(F68:F70)</f>
        <v>10292.9</v>
      </c>
      <c r="G67" s="86">
        <f>SUM(G68:G72)</f>
        <v>440642.95</v>
      </c>
      <c r="H67" s="96" t="s">
        <v>51</v>
      </c>
      <c r="I67" s="23"/>
      <c r="J67" s="22"/>
      <c r="K67" s="21"/>
    </row>
    <row r="68" spans="1:11" s="25" customFormat="1" ht="81.75" customHeight="1" x14ac:dyDescent="0.25">
      <c r="A68" s="37"/>
      <c r="B68" s="35" t="s">
        <v>7</v>
      </c>
      <c r="C68" s="71"/>
      <c r="D68" s="72"/>
      <c r="E68" s="73" t="str">
        <f t="shared" si="2"/>
        <v xml:space="preserve"> </v>
      </c>
      <c r="F68" s="71"/>
      <c r="G68" s="71">
        <f>C68-F68</f>
        <v>0</v>
      </c>
      <c r="H68" s="96"/>
      <c r="I68" s="23"/>
      <c r="J68" s="22"/>
      <c r="K68" s="21"/>
    </row>
    <row r="69" spans="1:11" s="25" customFormat="1" ht="81.75" customHeight="1" x14ac:dyDescent="0.25">
      <c r="A69" s="37"/>
      <c r="B69" s="35" t="s">
        <v>8</v>
      </c>
      <c r="C69" s="71">
        <v>347680</v>
      </c>
      <c r="D69" s="72">
        <v>138.16</v>
      </c>
      <c r="E69" s="73">
        <f t="shared" si="2"/>
        <v>4.0000000000000002E-4</v>
      </c>
      <c r="F69" s="71">
        <f>6000+292.9</f>
        <v>6292.9</v>
      </c>
      <c r="G69" s="71">
        <f>C69-F69</f>
        <v>341387.1</v>
      </c>
      <c r="H69" s="96"/>
      <c r="I69" s="23"/>
      <c r="J69" s="22"/>
      <c r="K69" s="21"/>
    </row>
    <row r="70" spans="1:11" s="25" customFormat="1" ht="81.75" customHeight="1" x14ac:dyDescent="0.25">
      <c r="A70" s="37"/>
      <c r="B70" s="35" t="s">
        <v>9</v>
      </c>
      <c r="C70" s="71">
        <v>103255.85</v>
      </c>
      <c r="D70" s="72">
        <v>0</v>
      </c>
      <c r="E70" s="73">
        <f t="shared" si="2"/>
        <v>0</v>
      </c>
      <c r="F70" s="71">
        <v>4000</v>
      </c>
      <c r="G70" s="71">
        <f>IF(C70&gt;0,C70-F70,0)</f>
        <v>99255.85</v>
      </c>
      <c r="H70" s="96"/>
      <c r="I70" s="23"/>
      <c r="J70" s="22"/>
      <c r="K70" s="21"/>
    </row>
    <row r="71" spans="1:11" s="25" customFormat="1" ht="81.75" customHeight="1" x14ac:dyDescent="0.25">
      <c r="A71" s="37"/>
      <c r="B71" s="35" t="s">
        <v>10</v>
      </c>
      <c r="C71" s="71"/>
      <c r="D71" s="72"/>
      <c r="E71" s="73" t="str">
        <f t="shared" si="2"/>
        <v xml:space="preserve"> </v>
      </c>
      <c r="F71" s="71"/>
      <c r="G71" s="71">
        <f>IF(C71&gt;0,C71-F71,0)</f>
        <v>0</v>
      </c>
      <c r="H71" s="96"/>
      <c r="I71" s="23"/>
      <c r="J71" s="22"/>
      <c r="K71" s="21"/>
    </row>
    <row r="72" spans="1:11" s="25" customFormat="1" ht="81.75" customHeight="1" x14ac:dyDescent="0.25">
      <c r="A72" s="37"/>
      <c r="B72" s="35" t="s">
        <v>11</v>
      </c>
      <c r="C72" s="71"/>
      <c r="D72" s="72"/>
      <c r="E72" s="73" t="str">
        <f t="shared" si="2"/>
        <v xml:space="preserve"> </v>
      </c>
      <c r="F72" s="71"/>
      <c r="G72" s="71">
        <f>IF(C72&gt;0,C72-F72,0)</f>
        <v>0</v>
      </c>
      <c r="H72" s="96"/>
      <c r="I72" s="23"/>
      <c r="J72" s="22"/>
      <c r="K72" s="21"/>
    </row>
    <row r="73" spans="1:11" s="25" customFormat="1" ht="409.5" customHeight="1" x14ac:dyDescent="0.25">
      <c r="A73" s="36">
        <v>10</v>
      </c>
      <c r="B73" s="59" t="s">
        <v>29</v>
      </c>
      <c r="C73" s="83">
        <f>SUM(C74:C78)</f>
        <v>2397813.6</v>
      </c>
      <c r="D73" s="83">
        <f>SUM(D74:D78)</f>
        <v>644575.05000000005</v>
      </c>
      <c r="E73" s="81">
        <f>IFERROR(D73/C73," ")</f>
        <v>0.26879999999999998</v>
      </c>
      <c r="F73" s="83">
        <f>SUM(F74:F78)</f>
        <v>2309884.62</v>
      </c>
      <c r="G73" s="83">
        <f>G74+G75+G76</f>
        <v>87928.98</v>
      </c>
      <c r="H73" s="117" t="s">
        <v>52</v>
      </c>
      <c r="I73" s="23"/>
      <c r="J73" s="22"/>
      <c r="K73" s="21"/>
    </row>
    <row r="74" spans="1:11" s="25" customFormat="1" ht="140.25" customHeight="1" x14ac:dyDescent="0.25">
      <c r="A74" s="37"/>
      <c r="B74" s="35" t="s">
        <v>7</v>
      </c>
      <c r="C74" s="71">
        <v>11424.8</v>
      </c>
      <c r="D74" s="72">
        <v>0</v>
      </c>
      <c r="E74" s="73">
        <f t="shared" ref="E74:E78" si="15">IFERROR(D74/C74," ")</f>
        <v>0</v>
      </c>
      <c r="F74" s="71">
        <f>C74</f>
        <v>11424.8</v>
      </c>
      <c r="G74" s="71">
        <f>C74-F74</f>
        <v>0</v>
      </c>
      <c r="H74" s="118"/>
      <c r="I74" s="23"/>
      <c r="J74" s="22"/>
      <c r="K74" s="21"/>
    </row>
    <row r="75" spans="1:11" s="25" customFormat="1" ht="209.25" customHeight="1" x14ac:dyDescent="0.25">
      <c r="A75" s="37"/>
      <c r="B75" s="35" t="s">
        <v>8</v>
      </c>
      <c r="C75" s="71">
        <v>1825146.7</v>
      </c>
      <c r="D75" s="72">
        <v>472868.53</v>
      </c>
      <c r="E75" s="73">
        <f t="shared" si="15"/>
        <v>0.2591</v>
      </c>
      <c r="F75" s="71">
        <f>C75</f>
        <v>1825146.7</v>
      </c>
      <c r="G75" s="71">
        <f>C75-F75</f>
        <v>0</v>
      </c>
      <c r="H75" s="118"/>
      <c r="I75" s="23"/>
      <c r="J75" s="22"/>
      <c r="K75" s="21"/>
    </row>
    <row r="76" spans="1:11" s="25" customFormat="1" ht="236.25" customHeight="1" x14ac:dyDescent="0.25">
      <c r="A76" s="37"/>
      <c r="B76" s="35" t="s">
        <v>9</v>
      </c>
      <c r="C76" s="71">
        <v>561242.1</v>
      </c>
      <c r="D76" s="72">
        <v>171706.52</v>
      </c>
      <c r="E76" s="73">
        <f t="shared" si="15"/>
        <v>0.30590000000000001</v>
      </c>
      <c r="F76" s="71">
        <f>561242.1-87928.98</f>
        <v>473313.12</v>
      </c>
      <c r="G76" s="71">
        <f>IF(C76&gt;0,C76-F76,0)</f>
        <v>87928.98</v>
      </c>
      <c r="H76" s="118"/>
      <c r="I76" s="23"/>
      <c r="J76" s="22"/>
      <c r="K76" s="21"/>
    </row>
    <row r="77" spans="1:11" s="25" customFormat="1" ht="219.75" customHeight="1" x14ac:dyDescent="0.25">
      <c r="A77" s="37"/>
      <c r="B77" s="35" t="s">
        <v>10</v>
      </c>
      <c r="C77" s="71"/>
      <c r="D77" s="72"/>
      <c r="E77" s="73" t="str">
        <f t="shared" si="15"/>
        <v xml:space="preserve"> </v>
      </c>
      <c r="F77" s="71"/>
      <c r="G77" s="71">
        <f>IF(C77&gt;0,C77-F77,0)</f>
        <v>0</v>
      </c>
      <c r="H77" s="118"/>
      <c r="I77" s="23"/>
      <c r="J77" s="22"/>
      <c r="K77" s="21"/>
    </row>
    <row r="78" spans="1:11" s="25" customFormat="1" ht="285" customHeight="1" x14ac:dyDescent="0.25">
      <c r="A78" s="24"/>
      <c r="B78" s="35" t="s">
        <v>11</v>
      </c>
      <c r="C78" s="71"/>
      <c r="D78" s="72"/>
      <c r="E78" s="73" t="str">
        <f t="shared" si="15"/>
        <v xml:space="preserve"> </v>
      </c>
      <c r="F78" s="71"/>
      <c r="G78" s="71">
        <f>IF(C78&gt;0,C78-F78,0)</f>
        <v>0</v>
      </c>
      <c r="H78" s="119"/>
      <c r="I78" s="23"/>
      <c r="J78" s="22"/>
      <c r="K78" s="21"/>
    </row>
    <row r="79" spans="1:11" ht="129.75" customHeight="1" x14ac:dyDescent="0.25">
      <c r="A79" s="36">
        <v>11</v>
      </c>
      <c r="B79" s="46" t="s">
        <v>30</v>
      </c>
      <c r="C79" s="86">
        <f>SUM(C80:C83)</f>
        <v>76446.7</v>
      </c>
      <c r="D79" s="86">
        <f>SUM(D80:D83)</f>
        <v>27984.68</v>
      </c>
      <c r="E79" s="74">
        <f t="shared" ref="E79:E109" si="16">IFERROR(D79/C79," ")</f>
        <v>0.36609999999999998</v>
      </c>
      <c r="F79" s="86">
        <f>IF(C79&gt;0,C79," ")</f>
        <v>76446.7</v>
      </c>
      <c r="G79" s="86">
        <f>IF(C79&gt;0,C79-F79," ")</f>
        <v>0</v>
      </c>
      <c r="H79" s="114" t="s">
        <v>35</v>
      </c>
      <c r="I79" s="23"/>
      <c r="J79" s="22"/>
      <c r="K79" s="21"/>
    </row>
    <row r="80" spans="1:11" s="19" customFormat="1" x14ac:dyDescent="0.25">
      <c r="A80" s="37"/>
      <c r="B80" s="55" t="s">
        <v>7</v>
      </c>
      <c r="C80" s="71">
        <v>44807.4</v>
      </c>
      <c r="D80" s="72">
        <v>19370.05</v>
      </c>
      <c r="E80" s="73">
        <f t="shared" si="16"/>
        <v>0.43230000000000002</v>
      </c>
      <c r="F80" s="71">
        <f>C80</f>
        <v>44807.4</v>
      </c>
      <c r="G80" s="71">
        <f>C80-F80</f>
        <v>0</v>
      </c>
      <c r="H80" s="115"/>
      <c r="I80" s="23"/>
      <c r="J80" s="22"/>
      <c r="K80" s="21"/>
    </row>
    <row r="81" spans="1:11" s="19" customFormat="1" x14ac:dyDescent="0.25">
      <c r="A81" s="37"/>
      <c r="B81" s="35" t="s">
        <v>8</v>
      </c>
      <c r="C81" s="71">
        <v>31639.3</v>
      </c>
      <c r="D81" s="72">
        <v>8614.6299999999992</v>
      </c>
      <c r="E81" s="73">
        <f t="shared" si="16"/>
        <v>0.27229999999999999</v>
      </c>
      <c r="F81" s="71">
        <f>C81</f>
        <v>31639.3</v>
      </c>
      <c r="G81" s="71">
        <f>C81-F81</f>
        <v>0</v>
      </c>
      <c r="H81" s="115"/>
      <c r="I81" s="23"/>
      <c r="J81" s="22"/>
      <c r="K81" s="21"/>
    </row>
    <row r="82" spans="1:11" s="19" customFormat="1" x14ac:dyDescent="0.25">
      <c r="A82" s="37"/>
      <c r="B82" s="55" t="s">
        <v>9</v>
      </c>
      <c r="C82" s="71"/>
      <c r="D82" s="72"/>
      <c r="E82" s="73" t="str">
        <f t="shared" si="16"/>
        <v xml:space="preserve"> </v>
      </c>
      <c r="F82" s="71"/>
      <c r="G82" s="71">
        <f>IF(C82&gt;0,C82-F82,0)</f>
        <v>0</v>
      </c>
      <c r="H82" s="115"/>
      <c r="I82" s="23"/>
      <c r="J82" s="22"/>
      <c r="K82" s="21"/>
    </row>
    <row r="83" spans="1:11" s="19" customFormat="1" x14ac:dyDescent="0.25">
      <c r="A83" s="37"/>
      <c r="B83" s="55" t="s">
        <v>10</v>
      </c>
      <c r="C83" s="71"/>
      <c r="D83" s="72"/>
      <c r="E83" s="73" t="str">
        <f t="shared" si="16"/>
        <v xml:space="preserve"> </v>
      </c>
      <c r="F83" s="71"/>
      <c r="G83" s="71">
        <f>IF(C83&gt;0,C83-F83,0)</f>
        <v>0</v>
      </c>
      <c r="H83" s="115"/>
      <c r="I83" s="23"/>
      <c r="J83" s="22"/>
      <c r="K83" s="21"/>
    </row>
    <row r="84" spans="1:11" s="19" customFormat="1" x14ac:dyDescent="0.25">
      <c r="A84" s="45"/>
      <c r="B84" s="55" t="s">
        <v>11</v>
      </c>
      <c r="C84" s="71"/>
      <c r="D84" s="72"/>
      <c r="E84" s="73" t="str">
        <f t="shared" si="16"/>
        <v xml:space="preserve"> </v>
      </c>
      <c r="F84" s="71"/>
      <c r="G84" s="71">
        <f>IF(C84&gt;0,C84-F84,0)</f>
        <v>0</v>
      </c>
      <c r="H84" s="116"/>
      <c r="I84" s="23"/>
      <c r="J84" s="22"/>
      <c r="K84" s="21"/>
    </row>
    <row r="85" spans="1:11" s="22" customFormat="1" ht="132.75" customHeight="1" x14ac:dyDescent="0.25">
      <c r="A85" s="36">
        <v>12</v>
      </c>
      <c r="B85" s="34" t="s">
        <v>31</v>
      </c>
      <c r="C85" s="86">
        <f>C86+C87+C88+C89+C90</f>
        <v>652</v>
      </c>
      <c r="D85" s="86">
        <f>D86+D87+D88+D89+D90</f>
        <v>636.1</v>
      </c>
      <c r="E85" s="74">
        <f t="shared" si="16"/>
        <v>0.97560000000000002</v>
      </c>
      <c r="F85" s="86">
        <f>IF(C85&gt;0,C85," ")</f>
        <v>652</v>
      </c>
      <c r="G85" s="86">
        <f>IF(C85&gt;0,C85-F85," ")</f>
        <v>0</v>
      </c>
      <c r="H85" s="148" t="s">
        <v>49</v>
      </c>
      <c r="I85" s="23"/>
      <c r="K85" s="21"/>
    </row>
    <row r="86" spans="1:11" s="19" customFormat="1" x14ac:dyDescent="0.25">
      <c r="A86" s="26"/>
      <c r="B86" s="39" t="s">
        <v>7</v>
      </c>
      <c r="C86" s="71"/>
      <c r="D86" s="72"/>
      <c r="E86" s="73" t="str">
        <f t="shared" si="16"/>
        <v xml:space="preserve"> </v>
      </c>
      <c r="F86" s="71"/>
      <c r="G86" s="71">
        <f>C86-F86</f>
        <v>0</v>
      </c>
      <c r="H86" s="149"/>
      <c r="I86" s="23"/>
      <c r="J86" s="22"/>
      <c r="K86" s="21"/>
    </row>
    <row r="87" spans="1:11" s="19" customFormat="1" x14ac:dyDescent="0.25">
      <c r="A87" s="26"/>
      <c r="B87" s="35" t="s">
        <v>8</v>
      </c>
      <c r="C87" s="71">
        <v>195.6</v>
      </c>
      <c r="D87" s="72">
        <v>179.7</v>
      </c>
      <c r="E87" s="73">
        <f t="shared" si="16"/>
        <v>0.91869999999999996</v>
      </c>
      <c r="F87" s="71">
        <f>C87</f>
        <v>195.6</v>
      </c>
      <c r="G87" s="71">
        <f>C87-F87</f>
        <v>0</v>
      </c>
      <c r="H87" s="149"/>
      <c r="I87" s="23"/>
      <c r="J87" s="22"/>
      <c r="K87" s="21"/>
    </row>
    <row r="88" spans="1:11" s="19" customFormat="1" x14ac:dyDescent="0.25">
      <c r="A88" s="26"/>
      <c r="B88" s="39" t="s">
        <v>9</v>
      </c>
      <c r="C88" s="71">
        <v>456.4</v>
      </c>
      <c r="D88" s="72">
        <v>456.4</v>
      </c>
      <c r="E88" s="73">
        <f t="shared" si="16"/>
        <v>1</v>
      </c>
      <c r="F88" s="71">
        <f>C88</f>
        <v>456.4</v>
      </c>
      <c r="G88" s="71">
        <f>IF(C88&gt;0,C88-F88,0)</f>
        <v>0</v>
      </c>
      <c r="H88" s="149"/>
      <c r="I88" s="23"/>
      <c r="J88" s="22"/>
      <c r="K88" s="21"/>
    </row>
    <row r="89" spans="1:11" s="19" customFormat="1" x14ac:dyDescent="0.25">
      <c r="A89" s="26"/>
      <c r="B89" s="39" t="s">
        <v>10</v>
      </c>
      <c r="C89" s="71"/>
      <c r="D89" s="72"/>
      <c r="E89" s="73" t="str">
        <f t="shared" si="16"/>
        <v xml:space="preserve"> </v>
      </c>
      <c r="F89" s="71"/>
      <c r="G89" s="71">
        <f>IF(C89&gt;0,C89-F89,0)</f>
        <v>0</v>
      </c>
      <c r="H89" s="149"/>
      <c r="I89" s="23"/>
      <c r="J89" s="22"/>
      <c r="K89" s="21"/>
    </row>
    <row r="90" spans="1:11" s="19" customFormat="1" x14ac:dyDescent="0.25">
      <c r="A90" s="26"/>
      <c r="B90" s="39" t="s">
        <v>11</v>
      </c>
      <c r="C90" s="71"/>
      <c r="D90" s="72"/>
      <c r="E90" s="73" t="str">
        <f t="shared" si="16"/>
        <v xml:space="preserve"> </v>
      </c>
      <c r="F90" s="71"/>
      <c r="G90" s="71">
        <f>IF(C90&gt;0,C90-F90,0)</f>
        <v>0</v>
      </c>
      <c r="H90" s="150"/>
      <c r="I90" s="23"/>
    </row>
    <row r="91" spans="1:11" s="22" customFormat="1" ht="162.75" customHeight="1" x14ac:dyDescent="0.25">
      <c r="A91" s="36">
        <v>13</v>
      </c>
      <c r="B91" s="34" t="s">
        <v>32</v>
      </c>
      <c r="C91" s="86">
        <f>C92+C93+C94+C95</f>
        <v>157193.89000000001</v>
      </c>
      <c r="D91" s="86">
        <f>SUM(D92:D96)</f>
        <v>42350.01</v>
      </c>
      <c r="E91" s="74">
        <f t="shared" si="16"/>
        <v>0.26939999999999997</v>
      </c>
      <c r="F91" s="86">
        <f>F92+F93+F94</f>
        <v>157193.89000000001</v>
      </c>
      <c r="G91" s="86">
        <f>G92+G93+G94</f>
        <v>0</v>
      </c>
      <c r="H91" s="110" t="s">
        <v>40</v>
      </c>
      <c r="I91" s="23"/>
    </row>
    <row r="92" spans="1:11" s="19" customFormat="1" ht="40.5" customHeight="1" x14ac:dyDescent="0.25">
      <c r="A92" s="40"/>
      <c r="B92" s="39" t="s">
        <v>7</v>
      </c>
      <c r="C92" s="71">
        <v>44044</v>
      </c>
      <c r="D92" s="72">
        <v>13213.2</v>
      </c>
      <c r="E92" s="73">
        <f t="shared" si="16"/>
        <v>0.3</v>
      </c>
      <c r="F92" s="71">
        <f>C92</f>
        <v>44044</v>
      </c>
      <c r="G92" s="71">
        <f>C92-F92</f>
        <v>0</v>
      </c>
      <c r="H92" s="111"/>
      <c r="I92" s="23"/>
    </row>
    <row r="93" spans="1:11" s="19" customFormat="1" ht="40.5" customHeight="1" x14ac:dyDescent="0.35">
      <c r="A93" s="40"/>
      <c r="B93" s="35" t="s">
        <v>8</v>
      </c>
      <c r="C93" s="71">
        <v>83474.100000000006</v>
      </c>
      <c r="D93" s="72">
        <v>20666.810000000001</v>
      </c>
      <c r="E93" s="73">
        <f t="shared" si="16"/>
        <v>0.24759999999999999</v>
      </c>
      <c r="F93" s="71">
        <f>C93</f>
        <v>83474.100000000006</v>
      </c>
      <c r="G93" s="71">
        <f>C93-F93</f>
        <v>0</v>
      </c>
      <c r="H93" s="111"/>
      <c r="I93" s="70"/>
    </row>
    <row r="94" spans="1:11" s="19" customFormat="1" ht="40.5" customHeight="1" x14ac:dyDescent="0.35">
      <c r="A94" s="40"/>
      <c r="B94" s="39" t="s">
        <v>9</v>
      </c>
      <c r="C94" s="71">
        <v>29675.79</v>
      </c>
      <c r="D94" s="72">
        <v>8470</v>
      </c>
      <c r="E94" s="73">
        <f t="shared" si="16"/>
        <v>0.28539999999999999</v>
      </c>
      <c r="F94" s="71">
        <f>C94</f>
        <v>29675.79</v>
      </c>
      <c r="G94" s="71">
        <f>IF(C94&gt;0,C94-F94,0)</f>
        <v>0</v>
      </c>
      <c r="H94" s="111"/>
      <c r="I94" s="70"/>
    </row>
    <row r="95" spans="1:11" s="19" customFormat="1" ht="40.5" customHeight="1" x14ac:dyDescent="0.25">
      <c r="A95" s="40"/>
      <c r="B95" s="39" t="s">
        <v>10</v>
      </c>
      <c r="C95" s="71"/>
      <c r="D95" s="72"/>
      <c r="E95" s="73" t="str">
        <f t="shared" si="16"/>
        <v xml:space="preserve"> </v>
      </c>
      <c r="F95" s="71"/>
      <c r="G95" s="71">
        <f>IF(C95&gt;0,C95-F95,0)</f>
        <v>0</v>
      </c>
      <c r="H95" s="111"/>
      <c r="I95" s="23"/>
    </row>
    <row r="96" spans="1:11" s="19" customFormat="1" ht="40.5" customHeight="1" x14ac:dyDescent="0.25">
      <c r="A96" s="40"/>
      <c r="B96" s="39" t="s">
        <v>11</v>
      </c>
      <c r="C96" s="71"/>
      <c r="D96" s="72"/>
      <c r="E96" s="73" t="str">
        <f t="shared" si="16"/>
        <v xml:space="preserve"> </v>
      </c>
      <c r="F96" s="71"/>
      <c r="G96" s="71">
        <f>IF(C96&gt;0,C96-F96,0)</f>
        <v>0</v>
      </c>
      <c r="H96" s="112"/>
      <c r="I96" s="23"/>
    </row>
    <row r="97" spans="1:13" s="19" customFormat="1" ht="105" customHeight="1" x14ac:dyDescent="0.25">
      <c r="A97" s="36">
        <v>14</v>
      </c>
      <c r="B97" s="34" t="s">
        <v>19</v>
      </c>
      <c r="C97" s="86">
        <f>C98+C99+C100+C101</f>
        <v>11951.6</v>
      </c>
      <c r="D97" s="86">
        <f>SUM(D98:D102)</f>
        <v>3860.18</v>
      </c>
      <c r="E97" s="74">
        <f t="shared" si="16"/>
        <v>0.32300000000000001</v>
      </c>
      <c r="F97" s="86">
        <f>IF(C97&gt;0,C97," ")</f>
        <v>11951.6</v>
      </c>
      <c r="G97" s="86">
        <f>IF(C97&gt;0,C97-F97," ")</f>
        <v>0</v>
      </c>
      <c r="H97" s="145" t="s">
        <v>44</v>
      </c>
      <c r="I97" s="23"/>
    </row>
    <row r="98" spans="1:13" s="19" customFormat="1" x14ac:dyDescent="0.25">
      <c r="A98" s="40"/>
      <c r="B98" s="39" t="s">
        <v>7</v>
      </c>
      <c r="C98" s="71"/>
      <c r="D98" s="72"/>
      <c r="E98" s="73" t="str">
        <f t="shared" si="16"/>
        <v xml:space="preserve"> </v>
      </c>
      <c r="F98" s="71"/>
      <c r="G98" s="71">
        <f>C98-F98</f>
        <v>0</v>
      </c>
      <c r="H98" s="146"/>
      <c r="I98" s="23"/>
    </row>
    <row r="99" spans="1:13" s="19" customFormat="1" x14ac:dyDescent="0.25">
      <c r="A99" s="40"/>
      <c r="B99" s="35" t="s">
        <v>8</v>
      </c>
      <c r="C99" s="71">
        <v>11951.6</v>
      </c>
      <c r="D99" s="72">
        <v>3860.18</v>
      </c>
      <c r="E99" s="73">
        <f t="shared" si="16"/>
        <v>0.32300000000000001</v>
      </c>
      <c r="F99" s="71">
        <f>C99</f>
        <v>11951.6</v>
      </c>
      <c r="G99" s="71">
        <f>C99-F99</f>
        <v>0</v>
      </c>
      <c r="H99" s="146"/>
      <c r="I99" s="23"/>
    </row>
    <row r="100" spans="1:13" s="19" customFormat="1" x14ac:dyDescent="0.25">
      <c r="A100" s="40"/>
      <c r="B100" s="39" t="s">
        <v>9</v>
      </c>
      <c r="C100" s="71"/>
      <c r="D100" s="72"/>
      <c r="E100" s="73" t="str">
        <f t="shared" si="16"/>
        <v xml:space="preserve"> </v>
      </c>
      <c r="F100" s="71"/>
      <c r="G100" s="71">
        <f>IF(C100&gt;0,C100-F100,0)</f>
        <v>0</v>
      </c>
      <c r="H100" s="146"/>
      <c r="I100" s="23"/>
    </row>
    <row r="101" spans="1:13" s="19" customFormat="1" x14ac:dyDescent="0.25">
      <c r="A101" s="40"/>
      <c r="B101" s="39" t="s">
        <v>10</v>
      </c>
      <c r="C101" s="71"/>
      <c r="D101" s="72"/>
      <c r="E101" s="73" t="str">
        <f t="shared" si="16"/>
        <v xml:space="preserve"> </v>
      </c>
      <c r="F101" s="71"/>
      <c r="G101" s="71">
        <f>IF(C101&gt;0,C101-F101,0)</f>
        <v>0</v>
      </c>
      <c r="H101" s="146"/>
      <c r="I101" s="23"/>
    </row>
    <row r="102" spans="1:13" s="19" customFormat="1" x14ac:dyDescent="0.25">
      <c r="A102" s="40"/>
      <c r="B102" s="39" t="s">
        <v>11</v>
      </c>
      <c r="C102" s="71"/>
      <c r="D102" s="72"/>
      <c r="E102" s="73" t="str">
        <f t="shared" si="16"/>
        <v xml:space="preserve"> </v>
      </c>
      <c r="F102" s="71"/>
      <c r="G102" s="71">
        <f>IF(C102&gt;0,C102-F102,0)</f>
        <v>0</v>
      </c>
      <c r="H102" s="147"/>
      <c r="I102" s="23"/>
    </row>
    <row r="103" spans="1:13" s="19" customFormat="1" ht="213" customHeight="1" x14ac:dyDescent="0.25">
      <c r="A103" s="36">
        <v>15</v>
      </c>
      <c r="B103" s="34" t="s">
        <v>54</v>
      </c>
      <c r="C103" s="86">
        <f>C104+C105+C106+C107</f>
        <v>15480.5</v>
      </c>
      <c r="D103" s="86">
        <f>SUM(D104:D108)</f>
        <v>7668.12</v>
      </c>
      <c r="E103" s="74">
        <f t="shared" si="16"/>
        <v>0.49530000000000002</v>
      </c>
      <c r="F103" s="86">
        <f>F104+F105+F106</f>
        <v>15480.5</v>
      </c>
      <c r="G103" s="86">
        <f>IF(C103&gt;0,C103-F103," ")</f>
        <v>0</v>
      </c>
      <c r="H103" s="142" t="s">
        <v>50</v>
      </c>
      <c r="I103" s="23"/>
    </row>
    <row r="104" spans="1:13" s="19" customFormat="1" ht="66" customHeight="1" x14ac:dyDescent="0.25">
      <c r="A104" s="40"/>
      <c r="B104" s="39" t="s">
        <v>7</v>
      </c>
      <c r="C104" s="71">
        <v>340.7</v>
      </c>
      <c r="D104" s="72">
        <v>340.67</v>
      </c>
      <c r="E104" s="73">
        <f t="shared" si="16"/>
        <v>0.99990000000000001</v>
      </c>
      <c r="F104" s="71">
        <f>C104</f>
        <v>340.7</v>
      </c>
      <c r="G104" s="71">
        <f>C104-F104</f>
        <v>0</v>
      </c>
      <c r="H104" s="143"/>
      <c r="I104" s="23"/>
    </row>
    <row r="105" spans="1:13" s="19" customFormat="1" ht="66" customHeight="1" x14ac:dyDescent="0.25">
      <c r="A105" s="40"/>
      <c r="B105" s="35" t="s">
        <v>8</v>
      </c>
      <c r="C105" s="71">
        <v>14972.8</v>
      </c>
      <c r="D105" s="72">
        <v>7304.35</v>
      </c>
      <c r="E105" s="73">
        <f t="shared" si="16"/>
        <v>0.48780000000000001</v>
      </c>
      <c r="F105" s="71">
        <f>C105</f>
        <v>14972.8</v>
      </c>
      <c r="G105" s="71">
        <f>C105-F105</f>
        <v>0</v>
      </c>
      <c r="H105" s="143"/>
      <c r="I105" s="23"/>
    </row>
    <row r="106" spans="1:13" s="19" customFormat="1" ht="66" customHeight="1" x14ac:dyDescent="0.25">
      <c r="A106" s="40"/>
      <c r="B106" s="39" t="s">
        <v>9</v>
      </c>
      <c r="C106" s="71">
        <v>167</v>
      </c>
      <c r="D106" s="72">
        <v>23.1</v>
      </c>
      <c r="E106" s="73">
        <f t="shared" si="16"/>
        <v>0.13830000000000001</v>
      </c>
      <c r="F106" s="71">
        <f>C106</f>
        <v>167</v>
      </c>
      <c r="G106" s="71">
        <f>IF(C106&gt;0,C106-F106,0)</f>
        <v>0</v>
      </c>
      <c r="H106" s="143"/>
      <c r="I106" s="23"/>
    </row>
    <row r="107" spans="1:13" s="19" customFormat="1" ht="66" customHeight="1" x14ac:dyDescent="0.25">
      <c r="A107" s="40"/>
      <c r="B107" s="39" t="s">
        <v>10</v>
      </c>
      <c r="C107" s="71"/>
      <c r="D107" s="72"/>
      <c r="E107" s="73" t="str">
        <f t="shared" si="16"/>
        <v xml:space="preserve"> </v>
      </c>
      <c r="F107" s="71"/>
      <c r="G107" s="71">
        <f>IF(C107&gt;0,C107-F107,0)</f>
        <v>0</v>
      </c>
      <c r="H107" s="143"/>
      <c r="I107" s="23"/>
    </row>
    <row r="108" spans="1:13" s="19" customFormat="1" ht="66" customHeight="1" x14ac:dyDescent="0.25">
      <c r="A108" s="40"/>
      <c r="B108" s="47" t="s">
        <v>11</v>
      </c>
      <c r="C108" s="71"/>
      <c r="D108" s="72"/>
      <c r="E108" s="73" t="str">
        <f t="shared" si="16"/>
        <v xml:space="preserve"> </v>
      </c>
      <c r="F108" s="71"/>
      <c r="G108" s="71">
        <f>IF(C108&gt;0,C108-F108,0)</f>
        <v>0</v>
      </c>
      <c r="H108" s="144"/>
      <c r="I108" s="23"/>
    </row>
    <row r="109" spans="1:13" s="20" customFormat="1" ht="26.25" customHeight="1" x14ac:dyDescent="0.25">
      <c r="A109" s="36">
        <v>16</v>
      </c>
      <c r="B109" s="120" t="s">
        <v>33</v>
      </c>
      <c r="C109" s="100">
        <f>SUM(C116:C120)</f>
        <v>815368.88</v>
      </c>
      <c r="D109" s="100">
        <f>SUM(D116:D120)</f>
        <v>233862.36</v>
      </c>
      <c r="E109" s="97">
        <f t="shared" si="16"/>
        <v>0.2868</v>
      </c>
      <c r="F109" s="100">
        <f>F116+F117+F118+F119</f>
        <v>661175.78</v>
      </c>
      <c r="G109" s="100">
        <f>C109-F109</f>
        <v>154193.1</v>
      </c>
      <c r="H109" s="96" t="s">
        <v>55</v>
      </c>
      <c r="I109" s="23"/>
      <c r="J109" s="23"/>
      <c r="K109" s="23"/>
      <c r="L109" s="53"/>
      <c r="M109" s="53"/>
    </row>
    <row r="110" spans="1:13" s="20" customFormat="1" x14ac:dyDescent="0.25">
      <c r="A110" s="38"/>
      <c r="B110" s="141"/>
      <c r="C110" s="101"/>
      <c r="D110" s="101"/>
      <c r="E110" s="98"/>
      <c r="F110" s="101"/>
      <c r="G110" s="101"/>
      <c r="H110" s="96"/>
      <c r="I110" s="23"/>
      <c r="J110" s="22"/>
      <c r="K110" s="21"/>
    </row>
    <row r="111" spans="1:13" s="20" customFormat="1" x14ac:dyDescent="0.25">
      <c r="A111" s="38"/>
      <c r="B111" s="141"/>
      <c r="C111" s="101"/>
      <c r="D111" s="101"/>
      <c r="E111" s="98"/>
      <c r="F111" s="101"/>
      <c r="G111" s="101"/>
      <c r="H111" s="96"/>
      <c r="I111" s="23"/>
      <c r="J111" s="22"/>
      <c r="K111" s="21"/>
    </row>
    <row r="112" spans="1:13" s="20" customFormat="1" x14ac:dyDescent="0.25">
      <c r="A112" s="38"/>
      <c r="B112" s="141"/>
      <c r="C112" s="101"/>
      <c r="D112" s="101"/>
      <c r="E112" s="98"/>
      <c r="F112" s="101"/>
      <c r="G112" s="101"/>
      <c r="H112" s="96"/>
      <c r="I112" s="23"/>
      <c r="J112" s="22"/>
      <c r="K112" s="21"/>
    </row>
    <row r="113" spans="1:11" s="20" customFormat="1" x14ac:dyDescent="0.25">
      <c r="A113" s="38"/>
      <c r="B113" s="141"/>
      <c r="C113" s="101"/>
      <c r="D113" s="101"/>
      <c r="E113" s="98"/>
      <c r="F113" s="101"/>
      <c r="G113" s="101"/>
      <c r="H113" s="96"/>
      <c r="I113" s="23"/>
      <c r="J113" s="22"/>
      <c r="K113" s="21"/>
    </row>
    <row r="114" spans="1:11" s="20" customFormat="1" ht="159.75" customHeight="1" x14ac:dyDescent="0.25">
      <c r="A114" s="41"/>
      <c r="B114" s="141"/>
      <c r="C114" s="101"/>
      <c r="D114" s="101"/>
      <c r="E114" s="98"/>
      <c r="F114" s="101"/>
      <c r="G114" s="101"/>
      <c r="H114" s="96"/>
      <c r="I114" s="23"/>
      <c r="J114" s="22"/>
      <c r="K114" s="21"/>
    </row>
    <row r="115" spans="1:11" s="20" customFormat="1" ht="347.25" customHeight="1" x14ac:dyDescent="0.25">
      <c r="A115" s="41"/>
      <c r="B115" s="121"/>
      <c r="C115" s="102"/>
      <c r="D115" s="102"/>
      <c r="E115" s="99"/>
      <c r="F115" s="102"/>
      <c r="G115" s="102"/>
      <c r="H115" s="96"/>
      <c r="I115" s="23"/>
      <c r="J115" s="22"/>
      <c r="K115" s="21"/>
    </row>
    <row r="116" spans="1:11" s="19" customFormat="1" ht="219.75" customHeight="1" x14ac:dyDescent="0.25">
      <c r="A116" s="27"/>
      <c r="B116" s="60" t="s">
        <v>7</v>
      </c>
      <c r="C116" s="71">
        <v>275022.13</v>
      </c>
      <c r="D116" s="72">
        <v>12778.69</v>
      </c>
      <c r="E116" s="73">
        <f t="shared" ref="E116:E126" si="17">IFERROR(D116/C116," ")</f>
        <v>4.65E-2</v>
      </c>
      <c r="F116" s="72">
        <v>180798.43</v>
      </c>
      <c r="G116" s="72">
        <f>C116-F116</f>
        <v>94223.7</v>
      </c>
      <c r="H116" s="96"/>
      <c r="I116" s="23"/>
      <c r="J116" s="22"/>
      <c r="K116" s="21"/>
    </row>
    <row r="117" spans="1:11" s="19" customFormat="1" ht="219.75" customHeight="1" x14ac:dyDescent="0.25">
      <c r="A117" s="27"/>
      <c r="B117" s="55" t="s">
        <v>8</v>
      </c>
      <c r="C117" s="71">
        <v>437612.86</v>
      </c>
      <c r="D117" s="72">
        <v>200610.55</v>
      </c>
      <c r="E117" s="73">
        <f t="shared" si="17"/>
        <v>0.45839999999999997</v>
      </c>
      <c r="F117" s="71">
        <f>167097+7+215770.34+54738.52</f>
        <v>437612.86</v>
      </c>
      <c r="G117" s="71">
        <f>C117-F117</f>
        <v>0</v>
      </c>
      <c r="H117" s="96"/>
      <c r="I117" s="23"/>
      <c r="J117" s="22"/>
      <c r="K117" s="21"/>
    </row>
    <row r="118" spans="1:11" s="19" customFormat="1" ht="409.5" customHeight="1" x14ac:dyDescent="0.25">
      <c r="A118" s="27"/>
      <c r="B118" s="55" t="s">
        <v>9</v>
      </c>
      <c r="C118" s="71">
        <v>100670.27</v>
      </c>
      <c r="D118" s="72">
        <v>20473.12</v>
      </c>
      <c r="E118" s="73">
        <f t="shared" si="17"/>
        <v>0.2034</v>
      </c>
      <c r="F118" s="71">
        <f>18566.5+17411.19+4723.18</f>
        <v>40700.870000000003</v>
      </c>
      <c r="G118" s="71">
        <f>IF(C118&gt;0,C118-F118,0)</f>
        <v>59969.4</v>
      </c>
      <c r="H118" s="96"/>
      <c r="I118" s="23"/>
      <c r="J118" s="22"/>
      <c r="K118" s="21"/>
    </row>
    <row r="119" spans="1:11" s="19" customFormat="1" ht="409.6" customHeight="1" x14ac:dyDescent="0.25">
      <c r="A119" s="27"/>
      <c r="B119" s="42" t="s">
        <v>10</v>
      </c>
      <c r="C119" s="71">
        <v>2063.62</v>
      </c>
      <c r="D119" s="72"/>
      <c r="E119" s="73">
        <f t="shared" si="17"/>
        <v>0</v>
      </c>
      <c r="F119" s="72">
        <v>2063.62</v>
      </c>
      <c r="G119" s="71">
        <f>IF(C119&gt;0,C119-F119,0)</f>
        <v>0</v>
      </c>
      <c r="H119" s="96"/>
      <c r="I119" s="23"/>
      <c r="J119" s="22"/>
      <c r="K119" s="21"/>
    </row>
    <row r="120" spans="1:11" s="19" customFormat="1" ht="409.6" customHeight="1" x14ac:dyDescent="0.25">
      <c r="A120" s="27"/>
      <c r="B120" s="42" t="s">
        <v>11</v>
      </c>
      <c r="C120" s="71"/>
      <c r="D120" s="72"/>
      <c r="E120" s="73" t="str">
        <f t="shared" si="17"/>
        <v xml:space="preserve"> </v>
      </c>
      <c r="F120" s="72"/>
      <c r="G120" s="71">
        <f>IF(C120&gt;0,C120-F120,0)</f>
        <v>0</v>
      </c>
      <c r="H120" s="96"/>
      <c r="I120" s="23"/>
      <c r="J120" s="22"/>
      <c r="K120" s="21"/>
    </row>
    <row r="121" spans="1:11" s="19" customFormat="1" ht="40.5" x14ac:dyDescent="0.25">
      <c r="A121" s="75">
        <v>17</v>
      </c>
      <c r="B121" s="34" t="s">
        <v>42</v>
      </c>
      <c r="C121" s="86">
        <f>C122+C123+C124+C125</f>
        <v>8900</v>
      </c>
      <c r="D121" s="86">
        <f>SUM(D122:D126)</f>
        <v>0</v>
      </c>
      <c r="E121" s="74">
        <f t="shared" si="17"/>
        <v>0</v>
      </c>
      <c r="F121" s="86">
        <f>F122+F123+F124</f>
        <v>8900</v>
      </c>
      <c r="G121" s="86">
        <f>IF(C121&gt;0,C121-F121," ")</f>
        <v>0</v>
      </c>
      <c r="H121" s="92" t="s">
        <v>48</v>
      </c>
      <c r="I121" s="23"/>
    </row>
    <row r="122" spans="1:11" s="19" customFormat="1" x14ac:dyDescent="0.25">
      <c r="A122" s="40"/>
      <c r="B122" s="39" t="s">
        <v>7</v>
      </c>
      <c r="C122" s="71">
        <v>0</v>
      </c>
      <c r="D122" s="72"/>
      <c r="E122" s="73" t="str">
        <f t="shared" si="17"/>
        <v xml:space="preserve"> </v>
      </c>
      <c r="F122" s="71">
        <f>C122</f>
        <v>0</v>
      </c>
      <c r="G122" s="71">
        <f>C122-F122</f>
        <v>0</v>
      </c>
      <c r="H122" s="93"/>
      <c r="I122" s="23"/>
    </row>
    <row r="123" spans="1:11" s="19" customFormat="1" x14ac:dyDescent="0.25">
      <c r="A123" s="40"/>
      <c r="B123" s="35" t="s">
        <v>8</v>
      </c>
      <c r="C123" s="71">
        <v>6230</v>
      </c>
      <c r="D123" s="72">
        <v>0</v>
      </c>
      <c r="E123" s="73">
        <f t="shared" si="17"/>
        <v>0</v>
      </c>
      <c r="F123" s="71">
        <f>C123</f>
        <v>6230</v>
      </c>
      <c r="G123" s="71">
        <f>C123-F123</f>
        <v>0</v>
      </c>
      <c r="H123" s="93"/>
      <c r="I123" s="23"/>
    </row>
    <row r="124" spans="1:11" s="19" customFormat="1" x14ac:dyDescent="0.25">
      <c r="A124" s="40"/>
      <c r="B124" s="39" t="s">
        <v>9</v>
      </c>
      <c r="C124" s="71">
        <v>2670</v>
      </c>
      <c r="D124" s="72">
        <v>0</v>
      </c>
      <c r="E124" s="73">
        <f t="shared" si="17"/>
        <v>0</v>
      </c>
      <c r="F124" s="71">
        <f>C124</f>
        <v>2670</v>
      </c>
      <c r="G124" s="71">
        <f>IF(C124&gt;0,C124-F124,0)</f>
        <v>0</v>
      </c>
      <c r="H124" s="93"/>
      <c r="I124" s="23"/>
    </row>
    <row r="125" spans="1:11" s="19" customFormat="1" x14ac:dyDescent="0.25">
      <c r="A125" s="40"/>
      <c r="B125" s="39" t="s">
        <v>10</v>
      </c>
      <c r="C125" s="71"/>
      <c r="D125" s="72"/>
      <c r="E125" s="73" t="str">
        <f t="shared" si="17"/>
        <v xml:space="preserve"> </v>
      </c>
      <c r="F125" s="71"/>
      <c r="G125" s="71">
        <f>IF(C125&gt;0,C125-F125,0)</f>
        <v>0</v>
      </c>
      <c r="H125" s="93"/>
      <c r="I125" s="23"/>
    </row>
    <row r="126" spans="1:11" s="19" customFormat="1" x14ac:dyDescent="0.25">
      <c r="A126" s="76"/>
      <c r="B126" s="39" t="s">
        <v>11</v>
      </c>
      <c r="C126" s="71"/>
      <c r="D126" s="72"/>
      <c r="E126" s="73" t="str">
        <f t="shared" si="17"/>
        <v xml:space="preserve"> </v>
      </c>
      <c r="F126" s="71"/>
      <c r="G126" s="71">
        <f>IF(C126&gt;0,C126-F126,0)</f>
        <v>0</v>
      </c>
      <c r="H126" s="94"/>
      <c r="I126" s="23"/>
    </row>
    <row r="127" spans="1:11" s="19" customFormat="1" ht="12.75" customHeight="1" x14ac:dyDescent="0.25">
      <c r="A127" s="28"/>
      <c r="B127" s="29"/>
      <c r="C127" s="79"/>
      <c r="D127" s="79"/>
      <c r="E127" s="89"/>
      <c r="F127" s="79"/>
      <c r="G127" s="79"/>
      <c r="H127" s="29"/>
      <c r="I127" s="23"/>
      <c r="J127" s="22"/>
      <c r="K127" s="21"/>
    </row>
    <row r="128" spans="1:11" s="6" customFormat="1" x14ac:dyDescent="0.25">
      <c r="A128" s="113" t="s">
        <v>37</v>
      </c>
      <c r="B128" s="113"/>
      <c r="C128" s="113"/>
      <c r="D128" s="113"/>
      <c r="E128" s="113"/>
      <c r="F128" s="113"/>
      <c r="G128" s="113"/>
      <c r="H128" s="113"/>
      <c r="I128" s="67"/>
    </row>
    <row r="129" spans="1:9" s="6" customFormat="1" x14ac:dyDescent="0.25">
      <c r="A129" s="95" t="s">
        <v>15</v>
      </c>
      <c r="B129" s="95"/>
      <c r="C129" s="90"/>
      <c r="D129" s="90"/>
      <c r="E129" s="91"/>
      <c r="F129" s="67"/>
      <c r="G129" s="67"/>
      <c r="H129" s="30"/>
      <c r="I129" s="67"/>
    </row>
    <row r="130" spans="1:9" s="6" customFormat="1" x14ac:dyDescent="0.25">
      <c r="A130" s="95" t="s">
        <v>16</v>
      </c>
      <c r="B130" s="95"/>
      <c r="C130" s="90"/>
      <c r="D130" s="90"/>
      <c r="E130" s="91"/>
      <c r="F130" s="67"/>
      <c r="G130" s="67"/>
      <c r="H130" s="30"/>
      <c r="I130" s="67"/>
    </row>
  </sheetData>
  <customSheetViews>
    <customSheetView guid="{A0A3CD9B-2436-40D7-91DB-589A95FBBF00}" scale="50" showPageBreaks="1" outlineSymbols="0" zeroValues="0" fitToPage="1" printArea="1" view="pageBreakPreview" topLeftCell="A4">
      <pane xSplit="2" ySplit="1" topLeftCell="C5" activePane="bottomRight" state="frozen"/>
      <selection pane="bottomRight" activeCell="F12" sqref="F12"/>
      <rowBreaks count="32" manualBreakCount="32">
        <brk id="90" max="7" man="1"/>
        <brk id="108" max="7" man="1"/>
        <brk id="130" max="8" man="1"/>
        <brk id="194" max="9" man="1"/>
        <brk id="227" max="9" man="1"/>
        <brk id="1034" max="18" man="1"/>
        <brk id="1084" max="18" man="1"/>
        <brk id="1141" max="18" man="1"/>
        <brk id="1212" max="18" man="1"/>
        <brk id="1267" max="14" man="1"/>
        <brk id="1282" max="10" man="1"/>
        <brk id="1318" max="10" man="1"/>
        <brk id="1358" max="10" man="1"/>
        <brk id="1397" max="10" man="1"/>
        <brk id="1435" max="10" man="1"/>
        <brk id="1471" max="10" man="1"/>
        <brk id="1508" max="10" man="1"/>
        <brk id="1546" max="10" man="1"/>
        <brk id="1581" max="10" man="1"/>
        <brk id="1617" max="10" man="1"/>
        <brk id="1657" max="10" man="1"/>
        <brk id="1696" max="10" man="1"/>
        <brk id="1735" max="10" man="1"/>
        <brk id="1775" max="10" man="1"/>
        <brk id="1813" max="10" man="1"/>
        <brk id="1848" max="10" man="1"/>
        <brk id="1878" max="10" man="1"/>
        <brk id="1915" max="10" man="1"/>
        <brk id="1952" max="10" man="1"/>
        <brk id="1987" max="10" man="1"/>
        <brk id="2029" max="10" man="1"/>
        <brk id="2083" max="10" man="1"/>
      </rowBreaks>
      <pageMargins left="0" right="0" top="0.18" bottom="0.196850393700787" header="0" footer="0"/>
      <printOptions horizontalCentered="1"/>
      <pageSetup paperSize="8" scale="49" fitToHeight="0" orientation="landscape" r:id="rId1"/>
    </customSheetView>
    <customSheetView guid="{E58B6A19-CDF2-47F2-B31F-BA0A30B39762}" scale="70" showPageBreaks="1" outlineSymbols="0" zeroValues="0" fitToPage="1" printArea="1" showAutoFilter="1" view="pageBreakPreview" topLeftCell="A4">
      <pane xSplit="2" ySplit="1" topLeftCell="F59" activePane="bottomRight" state="frozen"/>
      <selection pane="bottomRight" activeCell="B59" sqref="B59:B60"/>
      <rowBreaks count="31" manualBreakCount="31">
        <brk id="53" max="7" man="1"/>
        <brk id="139" max="8" man="1"/>
        <brk id="203" max="9" man="1"/>
        <brk id="236" max="9" man="1"/>
        <brk id="1043" max="18" man="1"/>
        <brk id="1093" max="18" man="1"/>
        <brk id="1150" max="18" man="1"/>
        <brk id="1221" max="18" man="1"/>
        <brk id="1276" max="14" man="1"/>
        <brk id="1291" max="10" man="1"/>
        <brk id="1327" max="10" man="1"/>
        <brk id="1367" max="10" man="1"/>
        <brk id="1406" max="10" man="1"/>
        <brk id="1444" max="10" man="1"/>
        <brk id="1480" max="10" man="1"/>
        <brk id="1517" max="10" man="1"/>
        <brk id="1555" max="10" man="1"/>
        <brk id="1590" max="10" man="1"/>
        <brk id="1626" max="10" man="1"/>
        <brk id="1666" max="10" man="1"/>
        <brk id="1705" max="10" man="1"/>
        <brk id="1744" max="10" man="1"/>
        <brk id="1784" max="10" man="1"/>
        <brk id="1822" max="10" man="1"/>
        <brk id="1857" max="10" man="1"/>
        <brk id="1887" max="10" man="1"/>
        <brk id="1924" max="10" man="1"/>
        <brk id="1961" max="10" man="1"/>
        <brk id="1996" max="10" man="1"/>
        <brk id="2038" max="10" man="1"/>
        <brk id="2092" max="10" man="1"/>
      </rowBreaks>
      <pageMargins left="0" right="0" top="0.18" bottom="0.196850393700787" header="0" footer="0"/>
      <printOptions horizontalCentered="1"/>
      <pageSetup paperSize="8" scale="49" fitToHeight="0" orientation="landscape" r:id="rId2"/>
      <autoFilter ref="A5:H129"/>
    </customSheetView>
    <customSheetView guid="{CCF533A2-322B-40E2-88B2-065E6D1D35B4}" scale="50" showPageBreaks="1" outlineSymbols="0" zeroValues="0" fitToPage="1" printArea="1" showAutoFilter="1" view="pageBreakPreview" topLeftCell="A4">
      <pane xSplit="2" ySplit="3" topLeftCell="C85" activePane="bottomRight" state="frozen"/>
      <selection pane="bottomRight" activeCell="G100" sqref="G100"/>
      <rowBreaks count="31" manualBreakCount="31">
        <brk id="107" max="7" man="1"/>
        <brk id="141" max="8" man="1"/>
        <brk id="205" max="9" man="1"/>
        <brk id="238" max="9" man="1"/>
        <brk id="1045" max="18" man="1"/>
        <brk id="1095" max="18" man="1"/>
        <brk id="1152" max="18" man="1"/>
        <brk id="1223" max="18" man="1"/>
        <brk id="1278" max="14" man="1"/>
        <brk id="1293" max="10" man="1"/>
        <brk id="1329" max="10" man="1"/>
        <brk id="1369" max="10" man="1"/>
        <brk id="1408" max="10" man="1"/>
        <brk id="1446" max="10" man="1"/>
        <brk id="1482" max="10" man="1"/>
        <brk id="1519" max="10" man="1"/>
        <brk id="1557" max="10" man="1"/>
        <brk id="1592" max="10" man="1"/>
        <brk id="1628" max="10" man="1"/>
        <brk id="1668" max="10" man="1"/>
        <brk id="1707" max="10" man="1"/>
        <brk id="1746" max="10" man="1"/>
        <brk id="1786" max="10" man="1"/>
        <brk id="1824" max="10" man="1"/>
        <brk id="1859" max="10" man="1"/>
        <brk id="1889" max="10" man="1"/>
        <brk id="1926" max="10" man="1"/>
        <brk id="1963" max="10" man="1"/>
        <brk id="1998" max="10" man="1"/>
        <brk id="2040" max="10" man="1"/>
        <brk id="2094" max="10" man="1"/>
      </rowBreaks>
      <pageMargins left="0" right="0" top="0.18" bottom="0.196850393700787" header="0" footer="0"/>
      <printOptions horizontalCentered="1"/>
      <pageSetup paperSize="8" scale="49" fitToHeight="0" orientation="landscape" r:id="rId3"/>
      <autoFilter ref="A5:H129"/>
    </customSheetView>
    <customSheetView guid="{67ADFAE6-A9AF-44D7-8539-93CD0F6B7849}" scale="60" showPageBreaks="1" outlineSymbols="0" zeroValues="0" fitToPage="1" printArea="1" showAutoFilter="1" view="pageBreakPreview" topLeftCell="A4">
      <pane xSplit="2" ySplit="3" topLeftCell="C64" activePane="bottomRight" state="frozen"/>
      <selection pane="bottomRight" activeCell="G65" sqref="G65"/>
      <rowBreaks count="31" manualBreakCount="31">
        <brk id="107" max="7" man="1"/>
        <brk id="141" max="8" man="1"/>
        <brk id="205" max="9" man="1"/>
        <brk id="238" max="9" man="1"/>
        <brk id="1045" max="18" man="1"/>
        <brk id="1095" max="18" man="1"/>
        <brk id="1152" max="18" man="1"/>
        <brk id="1223" max="18" man="1"/>
        <brk id="1278" max="14" man="1"/>
        <brk id="1293" max="10" man="1"/>
        <brk id="1329" max="10" man="1"/>
        <brk id="1369" max="10" man="1"/>
        <brk id="1408" max="10" man="1"/>
        <brk id="1446" max="10" man="1"/>
        <brk id="1482" max="10" man="1"/>
        <brk id="1519" max="10" man="1"/>
        <brk id="1557" max="10" man="1"/>
        <brk id="1592" max="10" man="1"/>
        <brk id="1628" max="10" man="1"/>
        <brk id="1668" max="10" man="1"/>
        <brk id="1707" max="10" man="1"/>
        <brk id="1746" max="10" man="1"/>
        <brk id="1786" max="10" man="1"/>
        <brk id="1824" max="10" man="1"/>
        <brk id="1859" max="10" man="1"/>
        <brk id="1889" max="10" man="1"/>
        <brk id="1926" max="10" man="1"/>
        <brk id="1963" max="10" man="1"/>
        <brk id="1998" max="10" man="1"/>
        <brk id="2040" max="10" man="1"/>
        <brk id="2094" max="10" man="1"/>
      </rowBreaks>
      <pageMargins left="0" right="0" top="0.18" bottom="0.196850393700787" header="0" footer="0"/>
      <printOptions horizontalCentered="1"/>
      <pageSetup paperSize="8" scale="49" fitToHeight="0" orientation="landscape" r:id="rId4"/>
      <autoFilter ref="A5:H123"/>
    </customSheetView>
    <customSheetView guid="{3EEA7E1A-5F2B-4408-A34C-1F0223B5B245}" scale="60" showPageBreaks="1" outlineSymbols="0" fitToPage="1" printArea="1" view="pageBreakPreview">
      <pane xSplit="2" ySplit="4" topLeftCell="D39" activePane="bottomRight" state="frozen"/>
      <selection pane="bottomRight" activeCell="H41" sqref="H41:H46"/>
      <rowBreaks count="30" manualBreakCount="30">
        <brk id="116" max="7" man="1"/>
        <brk id="197" max="9" man="1"/>
        <brk id="230" max="9" man="1"/>
        <brk id="1037" max="18" man="1"/>
        <brk id="1087" max="18" man="1"/>
        <brk id="1144" max="18" man="1"/>
        <brk id="1215" max="18" man="1"/>
        <brk id="1270" max="14" man="1"/>
        <brk id="1285" max="10" man="1"/>
        <brk id="1321" max="10" man="1"/>
        <brk id="1361" max="10" man="1"/>
        <brk id="1400" max="10" man="1"/>
        <brk id="1438" max="10" man="1"/>
        <brk id="1474" max="10" man="1"/>
        <brk id="1511" max="10" man="1"/>
        <brk id="1549" max="10" man="1"/>
        <brk id="1584" max="10" man="1"/>
        <brk id="1620" max="10" man="1"/>
        <brk id="1660" max="10" man="1"/>
        <brk id="1699" max="10" man="1"/>
        <brk id="1738" max="10" man="1"/>
        <brk id="1778" max="10" man="1"/>
        <brk id="1816" max="10" man="1"/>
        <brk id="1851" max="10" man="1"/>
        <brk id="1881" max="10" man="1"/>
        <brk id="1918" max="10" man="1"/>
        <brk id="1955" max="10" man="1"/>
        <brk id="1990" max="10" man="1"/>
        <brk id="2032" max="10" man="1"/>
        <brk id="2086" max="10" man="1"/>
      </rowBreaks>
      <colBreaks count="1" manualBreakCount="1">
        <brk id="11" max="183" man="1"/>
      </colBreaks>
      <pageMargins left="0" right="0" top="0.9055118110236221" bottom="0.19685039370078741" header="0" footer="0"/>
      <printOptions horizontalCentered="1"/>
      <pageSetup paperSize="9" scale="49" fitToHeight="0" orientation="landscape" r:id="rId5"/>
    </customSheetView>
    <customSheetView guid="{4EA492D8-B170-444C-A887-0AC42BCFF83B}" scale="55" showPageBreaks="1" outlineSymbols="0" zeroValues="0" fitToPage="1" printArea="1" topLeftCell="A4">
      <pane xSplit="2" ySplit="3" topLeftCell="C70" activePane="bottomRight" state="frozen"/>
      <selection pane="bottomRight" activeCell="E76" sqref="E76"/>
      <rowBreaks count="30" manualBreakCount="30">
        <brk id="16" max="9" man="1"/>
        <brk id="191" max="9" man="1"/>
        <brk id="224" max="9" man="1"/>
        <brk id="1031" max="18" man="1"/>
        <brk id="1081" max="18" man="1"/>
        <brk id="1138" max="18" man="1"/>
        <brk id="1209" max="18" man="1"/>
        <brk id="1264" max="14" man="1"/>
        <brk id="1279" max="10" man="1"/>
        <brk id="1315" max="10" man="1"/>
        <brk id="1355" max="10" man="1"/>
        <brk id="1394" max="10" man="1"/>
        <brk id="1432" max="10" man="1"/>
        <brk id="1468" max="10" man="1"/>
        <brk id="1505" max="10" man="1"/>
        <brk id="1543" max="10" man="1"/>
        <brk id="1578" max="10" man="1"/>
        <brk id="1614" max="10" man="1"/>
        <brk id="1654" max="10" man="1"/>
        <brk id="1693" max="10" man="1"/>
        <brk id="1732" max="10" man="1"/>
        <brk id="1772" max="10" man="1"/>
        <brk id="1810" max="10" man="1"/>
        <brk id="1845" max="10" man="1"/>
        <brk id="1875" max="10" man="1"/>
        <brk id="1912" max="10" man="1"/>
        <brk id="1949" max="10" man="1"/>
        <brk id="1984" max="10" man="1"/>
        <brk id="2026" max="10" man="1"/>
        <brk id="2080" max="10" man="1"/>
      </rowBreaks>
      <colBreaks count="1" manualBreakCount="1">
        <brk id="11" max="183" man="1"/>
      </colBreaks>
      <pageMargins left="0" right="0" top="0.9055118110236221" bottom="0.19685039370078741" header="0" footer="0"/>
      <printOptions horizontalCentered="1"/>
      <pageSetup paperSize="8" scale="33" fitToHeight="0" orientation="landscape" r:id="rId6"/>
    </customSheetView>
    <customSheetView guid="{6E4A7295-8CE0-4D28-ABEF-D38EBAE7C204}" scale="50" showPageBreaks="1" outlineSymbols="0" fitToPage="1" printArea="1" showAutoFilter="1" view="pageBreakPreview">
      <pane xSplit="2" ySplit="6" topLeftCell="C124" activePane="bottomRight" state="frozen"/>
      <selection pane="bottomRight" activeCell="L35" sqref="L35"/>
      <rowBreaks count="32" manualBreakCount="32">
        <brk id="28" max="9" man="1"/>
        <brk id="41" max="9" man="1"/>
        <brk id="75" max="9" man="1"/>
        <brk id="128" max="9" man="1"/>
        <brk id="185" max="9" man="1"/>
        <brk id="1008" max="18" man="1"/>
        <brk id="1058" max="18" man="1"/>
        <brk id="1115" max="18" man="1"/>
        <brk id="1186" max="18" man="1"/>
        <brk id="1241" max="14" man="1"/>
        <brk id="1256" max="10" man="1"/>
        <brk id="1292" max="10" man="1"/>
        <brk id="1332" max="10" man="1"/>
        <brk id="1371" max="10" man="1"/>
        <brk id="1409" max="10" man="1"/>
        <brk id="1445" max="10" man="1"/>
        <brk id="1482" max="10" man="1"/>
        <brk id="1520" max="10" man="1"/>
        <brk id="1555" max="10" man="1"/>
        <brk id="1591" max="10" man="1"/>
        <brk id="1631" max="10" man="1"/>
        <brk id="1670" max="10" man="1"/>
        <brk id="1709" max="10" man="1"/>
        <brk id="1749" max="10" man="1"/>
        <brk id="1787" max="10" man="1"/>
        <brk id="1822" max="10" man="1"/>
        <brk id="1852" max="10" man="1"/>
        <brk id="1889" max="10" man="1"/>
        <brk id="1926" max="10" man="1"/>
        <brk id="1961" max="10" man="1"/>
        <brk id="2003" max="10" man="1"/>
        <brk id="2057" max="10" man="1"/>
      </rowBreaks>
      <pageMargins left="0" right="0" top="0.90551181102362199" bottom="0" header="0" footer="0"/>
      <printOptions horizontalCentered="1"/>
      <pageSetup paperSize="8" scale="51" fitToHeight="0" orientation="landscape" r:id="rId7"/>
      <autoFilter ref="A5:H328"/>
    </customSheetView>
    <customSheetView guid="{6068C3FF-17AA-48A5-A88B-2523CBAC39AE}" scale="60" showPageBreaks="1" outlineSymbols="0" zeroValues="0" fitToPage="1" printArea="1" showAutoFilter="1" view="pageBreakPreview" topLeftCell="A4">
      <pane xSplit="4" ySplit="7" topLeftCell="E76" state="frozen"/>
      <selection activeCell="C86" sqref="C86:D86"/>
      <rowBreaks count="28" manualBreakCount="28">
        <brk id="122" max="9" man="1"/>
        <brk id="1005" max="18" man="1"/>
        <brk id="1055" max="18" man="1"/>
        <brk id="1112" max="18" man="1"/>
        <brk id="1183" max="18" man="1"/>
        <brk id="1238" max="14" man="1"/>
        <brk id="1253" max="10" man="1"/>
        <brk id="1289" max="10" man="1"/>
        <brk id="1329" max="10" man="1"/>
        <brk id="1368" max="10" man="1"/>
        <brk id="1406" max="10" man="1"/>
        <brk id="1442" max="10" man="1"/>
        <brk id="1479" max="10" man="1"/>
        <brk id="1517" max="10" man="1"/>
        <brk id="1552" max="10" man="1"/>
        <brk id="1588" max="10" man="1"/>
        <brk id="1628" max="10" man="1"/>
        <brk id="1667" max="10" man="1"/>
        <brk id="1706" max="10" man="1"/>
        <brk id="1746" max="10" man="1"/>
        <brk id="1784" max="10" man="1"/>
        <brk id="1819" max="10" man="1"/>
        <brk id="1849" max="10" man="1"/>
        <brk id="1886" max="10" man="1"/>
        <brk id="1923" max="10" man="1"/>
        <brk id="1958" max="10" man="1"/>
        <brk id="2000" max="10" man="1"/>
        <brk id="2054" max="10" man="1"/>
      </rowBreaks>
      <pageMargins left="0" right="0" top="0.47" bottom="0" header="0" footer="0"/>
      <printOptions horizontalCentered="1"/>
      <pageSetup paperSize="8" scale="44" fitToHeight="0" orientation="landscape"/>
      <autoFilter ref="A6:K369"/>
    </customSheetView>
    <customSheetView guid="{45DE1976-7F07-4EB4-8A9C-FB72D060BEFA}" scale="55" showPageBreaks="1" outlineSymbols="0" zeroValues="0" fitToPage="1" printArea="1" showAutoFilter="1" view="pageBreakPreview" topLeftCell="D33">
      <selection activeCell="J39" sqref="J39:J44"/>
      <rowBreaks count="35" manualBreakCount="35">
        <brk id="23" max="9" man="1"/>
        <brk id="30" max="9" man="1"/>
        <brk id="48" max="9" man="1"/>
        <brk id="85" max="9" man="1"/>
        <brk id="127" max="9" man="1"/>
        <brk id="145" max="9" man="1"/>
        <brk id="171" max="9" man="1"/>
        <brk id="206" max="9" man="1"/>
        <brk id="1017" max="18" man="1"/>
        <brk id="1067" max="18" man="1"/>
        <brk id="1124" max="18" man="1"/>
        <brk id="1195" max="18" man="1"/>
        <brk id="1250" max="14" man="1"/>
        <brk id="1265" max="10" man="1"/>
        <brk id="1301" max="10" man="1"/>
        <brk id="1341" max="10" man="1"/>
        <brk id="1380" max="10" man="1"/>
        <brk id="1418" max="10" man="1"/>
        <brk id="1454" max="10" man="1"/>
        <brk id="1491" max="10" man="1"/>
        <brk id="1529" max="10" man="1"/>
        <brk id="1564" max="10" man="1"/>
        <brk id="1600" max="10" man="1"/>
        <brk id="1640" max="10" man="1"/>
        <brk id="1679" max="10" man="1"/>
        <brk id="1718" max="10" man="1"/>
        <brk id="1758" max="10" man="1"/>
        <brk id="1796" max="10" man="1"/>
        <brk id="1831" max="10" man="1"/>
        <brk id="1861" max="10" man="1"/>
        <brk id="1898" max="10" man="1"/>
        <brk id="1935" max="10" man="1"/>
        <brk id="1970" max="10" man="1"/>
        <brk id="2012" max="10" man="1"/>
        <brk id="2066" max="10" man="1"/>
      </rowBreaks>
      <pageMargins left="0" right="0" top="0.90551181102362199" bottom="0" header="0" footer="0"/>
      <printOptions horizontalCentered="1"/>
      <pageSetup paperSize="8" scale="47" fitToHeight="0" orientation="landscape"/>
      <autoFilter ref="A7:J397"/>
    </customSheetView>
    <customSheetView guid="{0CCCFAED-79CE-4449-BC23-D60C794B65C2}" scale="50" showPageBreaks="1" outlineSymbols="0" zeroValues="0" fitToPage="1" printArea="1" showAutoFilter="1" topLeftCell="A5">
      <pane xSplit="2" ySplit="4" topLeftCell="AU9" state="frozen"/>
      <selection activeCell="A190" sqref="A190"/>
      <rowBreaks count="32" manualBreakCount="32">
        <brk id="68" max="9" man="1"/>
        <brk id="122" max="9" man="1"/>
        <brk id="146" max="9" man="1"/>
        <brk id="168" max="9" man="1"/>
        <brk id="205" max="18" man="1"/>
        <brk id="1016" max="18" man="1"/>
        <brk id="1066" max="18" man="1"/>
        <brk id="1123" max="18" man="1"/>
        <brk id="1194" max="18" man="1"/>
        <brk id="1249" max="14" man="1"/>
        <brk id="1264" max="10" man="1"/>
        <brk id="1300" max="10" man="1"/>
        <brk id="1340" max="10" man="1"/>
        <brk id="1379" max="10" man="1"/>
        <brk id="1417" max="10" man="1"/>
        <brk id="1453" max="10" man="1"/>
        <brk id="1490" max="10" man="1"/>
        <brk id="1528" max="10" man="1"/>
        <brk id="1563" max="10" man="1"/>
        <brk id="1599" max="10" man="1"/>
        <brk id="1639" max="10" man="1"/>
        <brk id="1678" max="10" man="1"/>
        <brk id="1717" max="10" man="1"/>
        <brk id="1757" max="10" man="1"/>
        <brk id="1795" max="10" man="1"/>
        <brk id="1830" max="10" man="1"/>
        <brk id="1860" max="10" man="1"/>
        <brk id="1897" max="10" man="1"/>
        <brk id="1934" max="10" man="1"/>
        <brk id="1969" max="10" man="1"/>
        <brk id="2011" max="10" man="1"/>
        <brk id="2065" max="10" man="1"/>
      </rowBreaks>
      <pageMargins left="0" right="0" top="0.90551181102362199" bottom="0" header="0" footer="0"/>
      <printOptions horizontalCentered="1"/>
      <pageSetup paperSize="8" scale="44" fitToHeight="0" orientation="landscape"/>
      <autoFilter ref="A7:J411"/>
    </customSheetView>
    <customSheetView guid="{99950613-28E7-4EC2-B918-559A2757B0A9}" scale="50" showPageBreaks="1" outlineSymbols="0" zeroValues="0" fitToPage="1" printArea="1" showAutoFilter="1" view="pageBreakPreview" topLeftCell="A5">
      <pane xSplit="2" ySplit="10" topLeftCell="C189" state="frozen"/>
      <selection activeCell="J191" sqref="J191:J196"/>
      <rowBreaks count="32" manualBreakCount="32">
        <brk id="28" max="11" man="1"/>
        <brk id="115" max="11" man="1"/>
        <brk id="152" max="11" man="1"/>
        <brk id="184" max="11" man="1"/>
        <brk id="217" max="18" man="1"/>
        <brk id="1028" max="18" man="1"/>
        <brk id="1078" max="18" man="1"/>
        <brk id="1135" max="18" man="1"/>
        <brk id="1206" max="18" man="1"/>
        <brk id="1261" max="14" man="1"/>
        <brk id="1276" max="10" man="1"/>
        <brk id="1312" max="10" man="1"/>
        <brk id="1352" max="10" man="1"/>
        <brk id="1391" max="10" man="1"/>
        <brk id="1429" max="10" man="1"/>
        <brk id="1465" max="10" man="1"/>
        <brk id="1502" max="10" man="1"/>
        <brk id="1540" max="10" man="1"/>
        <brk id="1575" max="10" man="1"/>
        <brk id="1611" max="10" man="1"/>
        <brk id="1651" max="10" man="1"/>
        <brk id="1690" max="10" man="1"/>
        <brk id="1729" max="10" man="1"/>
        <brk id="1769" max="10" man="1"/>
        <brk id="1807" max="10" man="1"/>
        <brk id="1842" max="10" man="1"/>
        <brk id="1872" max="10" man="1"/>
        <brk id="1909" max="10" man="1"/>
        <brk id="1946" max="10" man="1"/>
        <brk id="1981" max="10" man="1"/>
        <brk id="2023" max="10" man="1"/>
        <brk id="2077" max="10" man="1"/>
      </rowBreaks>
      <pageMargins left="0" right="0" top="0.90551181102362199" bottom="0" header="0" footer="0"/>
      <printOptions horizontalCentered="1"/>
      <pageSetup paperSize="8" scale="47" fitToHeight="0" orientation="landscape"/>
      <autoFilter ref="A7:J415"/>
    </customSheetView>
    <customSheetView guid="{72C0943B-A5D5-4B80-AD54-166C5CDC74DE}" scale="40" showPageBreaks="1" outlineSymbols="0" zeroValues="0" fitToPage="1" printArea="1" showAutoFilter="1" view="pageBreakPreview" topLeftCell="A5">
      <pane xSplit="4" ySplit="10" topLeftCell="E135" state="frozen"/>
      <selection activeCell="G33" sqref="G33"/>
      <rowBreaks count="30" manualBreakCount="30">
        <brk id="7" max="11" man="1"/>
        <brk id="40" max="15" man="1"/>
        <brk id="214" max="18" man="1"/>
        <brk id="1037" max="18" man="1"/>
        <brk id="1087" max="18" man="1"/>
        <brk id="1144" max="18" man="1"/>
        <brk id="1215" max="18" man="1"/>
        <brk id="1270" max="14" man="1"/>
        <brk id="1285" max="10" man="1"/>
        <brk id="1321" max="10" man="1"/>
        <brk id="1361" max="10" man="1"/>
        <brk id="1400" max="10" man="1"/>
        <brk id="1438" max="10" man="1"/>
        <brk id="1474" max="10" man="1"/>
        <brk id="1511" max="10" man="1"/>
        <brk id="1549" max="10" man="1"/>
        <brk id="1584" max="10" man="1"/>
        <brk id="1620" max="10" man="1"/>
        <brk id="1660" max="10" man="1"/>
        <brk id="1699" max="10" man="1"/>
        <brk id="1738" max="10" man="1"/>
        <brk id="1778" max="10" man="1"/>
        <brk id="1816" max="10" man="1"/>
        <brk id="1851" max="10" man="1"/>
        <brk id="1881" max="10" man="1"/>
        <brk id="1918" max="10" man="1"/>
        <brk id="1955" max="10" man="1"/>
        <brk id="1990" max="10" man="1"/>
        <brk id="2032" max="10" man="1"/>
        <brk id="2086" max="10" man="1"/>
      </rowBreaks>
      <pageMargins left="0" right="0" top="0.67" bottom="0" header="0" footer="0"/>
      <printOptions horizontalCentered="1"/>
      <pageSetup paperSize="8" scale="41" fitToHeight="0" orientation="landscape"/>
      <autoFilter ref="A3:M184"/>
    </customSheetView>
    <customSheetView guid="{649E5CE3-4976-49D9-83DA-4E57FFC714BF}" scale="50" showPageBreaks="1" outlineSymbols="0" zeroValues="0" fitToPage="1" printArea="1" showAutoFilter="1" hiddenColumns="1" view="pageBreakPreview" topLeftCell="A6">
      <pane xSplit="2" ySplit="2" topLeftCell="C155" state="frozen"/>
      <selection activeCell="E164" sqref="E164"/>
      <rowBreaks count="35" manualBreakCount="35">
        <brk id="28" max="11" man="1"/>
        <brk id="38" max="11" man="1"/>
        <brk id="54" max="11" man="1"/>
        <brk id="86" max="11" man="1"/>
        <brk id="116" max="11" man="1"/>
        <brk id="134" max="11" man="1"/>
        <brk id="148" max="11" man="1"/>
        <brk id="198" max="18" man="1"/>
        <brk id="1015" max="18" man="1"/>
        <brk id="1065" max="18" man="1"/>
        <brk id="1122" max="18" man="1"/>
        <brk id="1193" max="18" man="1"/>
        <brk id="1248" max="14" man="1"/>
        <brk id="1263" max="10" man="1"/>
        <brk id="1299" max="10" man="1"/>
        <brk id="1339" max="10" man="1"/>
        <brk id="1378" max="10" man="1"/>
        <brk id="1416" max="10" man="1"/>
        <brk id="1452" max="10" man="1"/>
        <brk id="1489" max="10" man="1"/>
        <brk id="1527" max="10" man="1"/>
        <brk id="1562" max="10" man="1"/>
        <brk id="1598" max="10" man="1"/>
        <brk id="1638" max="10" man="1"/>
        <brk id="1677" max="10" man="1"/>
        <brk id="1716" max="10" man="1"/>
        <brk id="1756" max="10" man="1"/>
        <brk id="1794" max="10" man="1"/>
        <brk id="1829" max="10" man="1"/>
        <brk id="1859" max="10" man="1"/>
        <brk id="1896" max="10" man="1"/>
        <brk id="1933" max="10" man="1"/>
        <brk id="1968" max="10" man="1"/>
        <brk id="2010" max="10" man="1"/>
        <brk id="2064" max="10" man="1"/>
      </rowBreaks>
      <colBreaks count="1" manualBreakCount="1">
        <brk id="12" max="183" man="1"/>
      </colBreaks>
      <pageMargins left="0" right="0" top="0.90551181102362199" bottom="0" header="0" footer="0"/>
      <printOptions horizontalCentered="1"/>
      <pageSetup paperSize="8" scale="43" fitToHeight="0" orientation="landscape"/>
      <autoFilter ref="A7:L386"/>
    </customSheetView>
    <customSheetView guid="{5EB1B5BB-79BE-4318-9140-3FA31802D519}" scale="40" showPageBreaks="1" outlineSymbols="0" zeroValues="0" fitToPage="1" printArea="1" showAutoFilter="1" view="pageBreakPreview" topLeftCell="A4">
      <pane xSplit="4" ySplit="7" topLeftCell="K166" state="frozen"/>
      <selection activeCell="K170" sqref="K170:K175"/>
      <rowBreaks count="29" manualBreakCount="29">
        <brk id="180" max="18" man="1"/>
        <brk id="214" max="18" man="1"/>
        <brk id="1037" max="18" man="1"/>
        <brk id="1087" max="18" man="1"/>
        <brk id="1144" max="18" man="1"/>
        <brk id="1215" max="18" man="1"/>
        <brk id="1270" max="14" man="1"/>
        <brk id="1285" max="10" man="1"/>
        <brk id="1321" max="10" man="1"/>
        <brk id="1361" max="10" man="1"/>
        <brk id="1400" max="10" man="1"/>
        <brk id="1438" max="10" man="1"/>
        <brk id="1474" max="10" man="1"/>
        <brk id="1511" max="10" man="1"/>
        <brk id="1549" max="10" man="1"/>
        <brk id="1584" max="10" man="1"/>
        <brk id="1620" max="10" man="1"/>
        <brk id="1660" max="10" man="1"/>
        <brk id="1699" max="10" man="1"/>
        <brk id="1738" max="10" man="1"/>
        <brk id="1778" max="10" man="1"/>
        <brk id="1816" max="10" man="1"/>
        <brk id="1851" max="10" man="1"/>
        <brk id="1881" max="10" man="1"/>
        <brk id="1918" max="10" man="1"/>
        <brk id="1955" max="10" man="1"/>
        <brk id="1990" max="10" man="1"/>
        <brk id="2032" max="10" man="1"/>
        <brk id="2086" max="10" man="1"/>
      </rowBreaks>
      <pageMargins left="0" right="0" top="0.90551181102362199" bottom="0" header="0" footer="0"/>
      <printOptions horizontalCentered="1"/>
      <pageSetup paperSize="8" scale="39" fitToHeight="0" orientation="landscape"/>
      <autoFilter ref="A7:K386"/>
    </customSheetView>
    <customSheetView guid="{5FB953A5-71FF-4056-AF98-C9D06FF0EDF3}" scale="35" showPageBreaks="1" outlineSymbols="0" zeroValues="0" fitToPage="1" printArea="1" showAutoFilter="1" hiddenColumns="1" view="pageBreakPreview" topLeftCell="A5">
      <pane xSplit="4" ySplit="4" topLeftCell="F9" state="frozen"/>
      <selection activeCell="F9" sqref="F9"/>
      <rowBreaks count="29" manualBreakCount="29">
        <brk id="175" max="18" man="1"/>
        <brk id="209" max="18" man="1"/>
        <brk id="1033" max="18" man="1"/>
        <brk id="1083" max="18" man="1"/>
        <brk id="1140" max="18" man="1"/>
        <brk id="1211" max="18" man="1"/>
        <brk id="1266" max="14" man="1"/>
        <brk id="1281" max="10" man="1"/>
        <brk id="1317" max="10" man="1"/>
        <brk id="1357" max="10" man="1"/>
        <brk id="1396" max="10" man="1"/>
        <brk id="1434" max="10" man="1"/>
        <brk id="1470" max="10" man="1"/>
        <brk id="1507" max="10" man="1"/>
        <brk id="1545" max="10" man="1"/>
        <brk id="1580" max="10" man="1"/>
        <brk id="1616" max="10" man="1"/>
        <brk id="1656" max="10" man="1"/>
        <brk id="1695" max="10" man="1"/>
        <brk id="1734" max="10" man="1"/>
        <brk id="1774" max="10" man="1"/>
        <brk id="1812" max="10" man="1"/>
        <brk id="1847" max="10" man="1"/>
        <brk id="1877" max="10" man="1"/>
        <brk id="1914" max="10" man="1"/>
        <brk id="1951" max="10" man="1"/>
        <brk id="1986" max="10" man="1"/>
        <brk id="2028" max="10" man="1"/>
        <brk id="2082" max="10" man="1"/>
      </rowBreaks>
      <pageMargins left="0" right="0" top="0.90551181102362199" bottom="0" header="0" footer="0"/>
      <printOptions horizontalCentered="1"/>
      <pageSetup paperSize="8" scale="39" fitToHeight="0" orientation="landscape"/>
      <autoFilter ref="A7:P398"/>
    </customSheetView>
    <customSheetView guid="{9FA29541-62F4-4CED-BF33-19F6BA57578F}" scale="40" showPageBreaks="1" outlineSymbols="0" zeroValues="0" printArea="1" showAutoFilter="1" hiddenColumns="1" view="pageBreakPreview" topLeftCell="A4">
      <pane xSplit="4" ySplit="4" topLeftCell="K167" state="frozen"/>
      <selection activeCell="P172" sqref="P172:P175"/>
      <rowBreaks count="2" manualBreakCount="2">
        <brk id="77" max="15" man="1"/>
        <brk id="171" max="15" man="1"/>
      </rowBreaks>
      <pageMargins left="0" right="0" top="0.90551181102362199" bottom="0" header="0" footer="0"/>
      <printOptions horizontalCentered="1"/>
      <pageSetup paperSize="8" scale="45" fitToHeight="9" orientation="landscape"/>
      <autoFilter ref="A7:P401"/>
    </customSheetView>
    <customSheetView guid="{998B8119-4FF3-4A16-838D-539C6AE34D55}" scale="40" showPageBreaks="1" outlineSymbols="0" zeroValues="0" fitToPage="1" printArea="1" showAutoFilter="1" hiddenRows="1" hiddenColumns="1" view="pageBreakPreview" topLeftCell="A4">
      <pane xSplit="4" ySplit="7" topLeftCell="F163" state="frozen"/>
      <selection activeCell="F144" sqref="F144:G149"/>
      <rowBreaks count="29" manualBreakCount="29">
        <brk id="175" max="18" man="1"/>
        <brk id="209" max="18" man="1"/>
        <brk id="1033" max="18" man="1"/>
        <brk id="1083" max="18" man="1"/>
        <brk id="1140" max="18" man="1"/>
        <brk id="1211" max="18" man="1"/>
        <brk id="1266" max="14" man="1"/>
        <brk id="1281" max="10" man="1"/>
        <brk id="1317" max="10" man="1"/>
        <brk id="1357" max="10" man="1"/>
        <brk id="1396" max="10" man="1"/>
        <brk id="1434" max="10" man="1"/>
        <brk id="1470" max="10" man="1"/>
        <brk id="1507" max="10" man="1"/>
        <brk id="1545" max="10" man="1"/>
        <brk id="1580" max="10" man="1"/>
        <brk id="1616" max="10" man="1"/>
        <brk id="1656" max="10" man="1"/>
        <brk id="1695" max="10" man="1"/>
        <brk id="1734" max="10" man="1"/>
        <brk id="1774" max="10" man="1"/>
        <brk id="1812" max="10" man="1"/>
        <brk id="1847" max="10" man="1"/>
        <brk id="1877" max="10" man="1"/>
        <brk id="1914" max="10" man="1"/>
        <brk id="1951" max="10" man="1"/>
        <brk id="1986" max="10" man="1"/>
        <brk id="2028" max="10" man="1"/>
        <brk id="2082" max="10" man="1"/>
      </rowBreaks>
      <pageMargins left="0" right="0" top="0.90551181102362199" bottom="0" header="0" footer="0"/>
      <printOptions horizontalCentered="1"/>
      <pageSetup paperSize="8" scale="27" fitToHeight="0" orientation="landscape"/>
      <autoFilter ref="A7:P401"/>
    </customSheetView>
    <customSheetView guid="{539CB3DF-9B66-4BE7-9074-8CE0405EB8A6}" scale="40" showPageBreaks="1" outlineSymbols="0" zeroValues="0" fitToPage="1" printArea="1" showAutoFilter="1" hiddenColumns="1" view="pageBreakPreview" topLeftCell="A4">
      <pane xSplit="4" ySplit="7" topLeftCell="J170" state="frozen"/>
      <selection activeCell="P182" sqref="P182"/>
      <rowBreaks count="29" manualBreakCount="29">
        <brk id="174" max="18" man="1"/>
        <brk id="208" max="18" man="1"/>
        <brk id="1036" max="18" man="1"/>
        <brk id="1086" max="18" man="1"/>
        <brk id="1143" max="18" man="1"/>
        <brk id="1214" max="18" man="1"/>
        <brk id="1269" max="14" man="1"/>
        <brk id="1284" max="10" man="1"/>
        <brk id="1320" max="10" man="1"/>
        <brk id="1360" max="10" man="1"/>
        <brk id="1399" max="10" man="1"/>
        <brk id="1437" max="10" man="1"/>
        <brk id="1473" max="10" man="1"/>
        <brk id="1510" max="10" man="1"/>
        <brk id="1548" max="10" man="1"/>
        <brk id="1583" max="10" man="1"/>
        <brk id="1619" max="10" man="1"/>
        <brk id="1659" max="10" man="1"/>
        <brk id="1698" max="10" man="1"/>
        <brk id="1737" max="10" man="1"/>
        <brk id="1777" max="10" man="1"/>
        <brk id="1815" max="10" man="1"/>
        <brk id="1850" max="10" man="1"/>
        <brk id="1880" max="10" man="1"/>
        <brk id="1917" max="10" man="1"/>
        <brk id="1954" max="10" man="1"/>
        <brk id="1989" max="10" man="1"/>
        <brk id="2031" max="10" man="1"/>
        <brk id="2085" max="10" man="1"/>
      </rowBreaks>
      <pageMargins left="0" right="0" top="0.90551181102362199" bottom="0" header="0" footer="0"/>
      <printOptions horizontalCentered="1"/>
      <pageSetup paperSize="8" scale="43" fitToHeight="0" orientation="landscape"/>
      <autoFilter ref="A7:P393"/>
    </customSheetView>
    <customSheetView guid="{D20DFCFE-63F9-4265-B37B-4F36C46DF159}" scale="40" showPageBreaks="1" outlineSymbols="0" zeroValues="0" fitToPage="1" printArea="1" showAutoFilter="1" hiddenRows="1" hiddenColumns="1" view="pageBreakPreview" topLeftCell="A4">
      <pane xSplit="2" ySplit="7" topLeftCell="C963" state="frozen"/>
      <selection activeCell="A782" sqref="A778:XFD782"/>
      <rowBreaks count="29" manualBreakCount="29">
        <brk id="174" max="18" man="1"/>
        <brk id="208" max="18" man="1"/>
        <brk id="1019" max="18" man="1"/>
        <brk id="1069" max="18" man="1"/>
        <brk id="1126" max="18" man="1"/>
        <brk id="1197" max="18" man="1"/>
        <brk id="1252" max="14" man="1"/>
        <brk id="1267" max="10" man="1"/>
        <brk id="1303" max="10" man="1"/>
        <brk id="1343" max="10" man="1"/>
        <brk id="1382" max="10" man="1"/>
        <brk id="1420" max="10" man="1"/>
        <brk id="1456" max="10" man="1"/>
        <brk id="1493" max="10" man="1"/>
        <brk id="1531" max="10" man="1"/>
        <brk id="1566" max="10" man="1"/>
        <brk id="1602" max="10" man="1"/>
        <brk id="1642" max="10" man="1"/>
        <brk id="1681" max="10" man="1"/>
        <brk id="1720" max="10" man="1"/>
        <brk id="1760" max="10" man="1"/>
        <brk id="1798" max="10" man="1"/>
        <brk id="1833" max="10" man="1"/>
        <brk id="1863" max="10" man="1"/>
        <brk id="1900" max="10" man="1"/>
        <brk id="1937" max="10" man="1"/>
        <brk id="1972" max="10" man="1"/>
        <brk id="2014" max="10" man="1"/>
        <brk id="2068" max="10" man="1"/>
      </rowBreaks>
      <pageMargins left="0" right="0" top="0.90551181102362199" bottom="0" header="0" footer="0"/>
      <printOptions horizontalCentered="1"/>
      <pageSetup paperSize="8" scale="42" fitToHeight="0" orientation="landscape"/>
      <autoFilter ref="A9:S1185"/>
    </customSheetView>
    <customSheetView guid="{A6B98527-7CBF-4E4D-BDEA-9334A3EB779F}" scale="57" showPageBreaks="1" outlineSymbols="0" zeroValues="0" fitToPage="1" printArea="1" showAutoFilter="1" hiddenColumns="1" view="pageBreakPreview" topLeftCell="A4">
      <pane xSplit="2" ySplit="7" topLeftCell="C11" state="frozen"/>
      <selection activeCell="G15" sqref="G15"/>
      <pageMargins left="0" right="0" top="0.90551181102362199" bottom="0.47" header="0" footer="0"/>
      <printOptions horizontalCentered="1"/>
      <pageSetup paperSize="8" scale="42" fitToHeight="0" orientation="landscape"/>
      <autoFilter ref="A9:S1185"/>
    </customSheetView>
    <customSheetView guid="{D7BC8E82-4392-4806-9DAE-D94253790B9C}" scale="48" showPageBreaks="1" outlineSymbols="0" zeroValues="0" fitToPage="1" printArea="1" showAutoFilter="1" hiddenColumns="1" view="pageBreakPreview" topLeftCell="A4">
      <pane xSplit="2" ySplit="7" topLeftCell="L909" state="frozen"/>
      <selection activeCell="S925" sqref="S925:S930"/>
      <rowBreaks count="4" manualBreakCount="4">
        <brk id="70" max="85" man="1"/>
        <brk id="88" max="85" man="1"/>
        <brk id="260" max="85" man="1"/>
        <brk id="320" max="85" man="1"/>
      </rowBreaks>
      <pageMargins left="0" right="0" top="0.90551181102362199" bottom="0.47" header="0" footer="0"/>
      <printOptions horizontalCentered="1"/>
      <pageSetup paperSize="8" scale="42" fitToHeight="0" orientation="landscape"/>
      <autoFilter ref="A9:T1161"/>
    </customSheetView>
    <customSheetView guid="{F2110B0B-AAE7-42F0-B553-C360E9249AD4}" scale="48" showPageBreaks="1" outlineSymbols="0" zeroValues="0" fitToPage="1" printArea="1" showAutoFilter="1" hiddenColumns="1" view="pageBreakPreview" topLeftCell="A4">
      <pane xSplit="2" ySplit="7" topLeftCell="L726" state="frozen"/>
      <selection activeCell="S728" sqref="S728:S733"/>
      <pageMargins left="0" right="0" top="0.90551181102362199" bottom="0.47" header="0" footer="0"/>
      <printOptions horizontalCentered="1"/>
      <pageSetup paperSize="8" scale="42" fitToHeight="0" orientation="landscape"/>
      <autoFilter ref="A9:T1142"/>
    </customSheetView>
    <customSheetView guid="{9E943B7D-D4C7-443F-BC4C-8AB90546D8A5}" scale="40" showPageBreaks="1" zeroValues="0" fitToPage="1" showAutoFilter="1" hiddenRows="1" hiddenColumns="1" view="pageBreakPreview" topLeftCell="A4">
      <pane xSplit="2" ySplit="7" topLeftCell="D714" state="frozen"/>
      <selection activeCell="M818" sqref="M818"/>
      <rowBreaks count="42" manualBreakCount="42">
        <brk id="99" max="17" man="1"/>
        <brk id="134" max="17" man="1"/>
        <brk id="180" max="16383" man="1"/>
        <brk id="249" max="17" man="1"/>
        <brk id="266" max="17" man="1"/>
        <brk id="300" max="16383" man="1"/>
        <brk id="435" max="16383" man="1"/>
        <brk id="489" max="17" man="1"/>
        <brk id="535" max="17" man="1"/>
        <brk id="579" max="17" man="1"/>
        <brk id="632" max="17" man="1"/>
        <brk id="695" max="16383" man="1"/>
        <brk id="763" max="16383" man="1"/>
        <brk id="814" max="16383" man="1"/>
        <brk id="876" max="16383" man="1"/>
        <brk id="1024" max="17" man="1"/>
        <brk id="1085" max="16383" man="1"/>
        <brk id="1146" max="17" man="1"/>
        <brk id="1210" max="14" man="1"/>
        <brk id="1265" max="14" man="1"/>
        <brk id="1280" max="10" man="1"/>
        <brk id="1316" max="10" man="1"/>
        <brk id="1356" max="10" man="1"/>
        <brk id="1395" max="10" man="1"/>
        <brk id="1433" max="10" man="1"/>
        <brk id="1469" max="10" man="1"/>
        <brk id="1506" max="10" man="1"/>
        <brk id="1544" max="10" man="1"/>
        <brk id="1579" max="10" man="1"/>
        <brk id="1615" max="10" man="1"/>
        <brk id="1655" max="10" man="1"/>
        <brk id="1694" max="10" man="1"/>
        <brk id="1733" max="10" man="1"/>
        <brk id="1773" max="10" man="1"/>
        <brk id="1811" max="10" man="1"/>
        <brk id="1846" max="10" man="1"/>
        <brk id="1876" max="10" man="1"/>
        <brk id="1913" max="10" man="1"/>
        <brk id="1950" max="10" man="1"/>
        <brk id="1985" max="10" man="1"/>
        <brk id="2027" max="10" man="1"/>
        <brk id="2081" max="10" man="1"/>
      </rowBreaks>
      <pageMargins left="0" right="0" top="0.39370078740157499" bottom="0" header="0" footer="0"/>
      <printOptions horizontalCentered="1"/>
      <pageSetup paperSize="8" scale="39" fitToHeight="0" orientation="landscape"/>
      <autoFilter ref="B1:T1"/>
    </customSheetView>
    <customSheetView guid="{2DF88C31-E5A0-4DFE-877D-5A31D3992603}" scale="40" showPageBreaks="1" fitToPage="1" printArea="1" hiddenRows="1" view="pageBreakPreview" topLeftCell="A4">
      <pane xSplit="2" ySplit="7" topLeftCell="H664" state="frozen"/>
      <selection activeCell="J675" sqref="J675"/>
      <rowBreaks count="59" manualBreakCount="59">
        <brk id="46" max="15" man="1"/>
        <brk id="95" max="15" man="1"/>
        <brk id="123" max="15" man="1"/>
        <brk id="124" max="15" man="1"/>
        <brk id="170" max="15" man="1"/>
        <brk id="212" max="15" man="1"/>
        <brk id="240" max="15" man="1"/>
        <brk id="272" max="15" man="1"/>
        <brk id="312" max="15" man="1"/>
        <brk id="363" max="15" man="1"/>
        <brk id="364" max="15" man="1"/>
        <brk id="377" max="15" man="1"/>
        <brk id="419" max="15" man="1"/>
        <brk id="457" max="15" man="1"/>
        <brk id="458" max="15" man="1"/>
        <brk id="482" max="15" man="1"/>
        <brk id="534" max="15" man="1"/>
        <brk id="541" max="15" man="1"/>
        <brk id="590" max="15" man="1"/>
        <brk id="591" max="15" man="1"/>
        <brk id="631" max="15" man="1"/>
        <brk id="671" max="15" man="1"/>
        <brk id="715" max="15" man="1"/>
        <brk id="717" max="15" man="1"/>
        <brk id="728" max="15" man="1"/>
        <brk id="767" max="15" man="1"/>
        <brk id="790" max="15" man="1"/>
        <brk id="800" max="15" man="1"/>
        <brk id="843" max="15" man="1"/>
        <brk id="880" max="15" man="1"/>
        <brk id="930" max="15" man="1"/>
        <brk id="931" max="15" man="1"/>
        <brk id="973" max="15" man="1"/>
        <brk id="1029" max="15" man="1"/>
        <brk id="1071" max="15" man="1"/>
        <brk id="1105" max="14" man="1"/>
        <brk id="1160" max="14" man="1"/>
        <brk id="1175" max="10" man="1"/>
        <brk id="1211" max="10" man="1"/>
        <brk id="1251" max="10" man="1"/>
        <brk id="1290" max="10" man="1"/>
        <brk id="1328" max="10" man="1"/>
        <brk id="1364" max="10" man="1"/>
        <brk id="1401" max="10" man="1"/>
        <brk id="1439" max="10" man="1"/>
        <brk id="1474" max="10" man="1"/>
        <brk id="1510" max="10" man="1"/>
        <brk id="1550" max="10" man="1"/>
        <brk id="1589" max="10" man="1"/>
        <brk id="1628" max="10" man="1"/>
        <brk id="1668" max="10" man="1"/>
        <brk id="1706" max="10" man="1"/>
        <brk id="1741" max="10" man="1"/>
        <brk id="1771" max="10" man="1"/>
        <brk id="1808" max="10" man="1"/>
        <brk id="1845" max="10" man="1"/>
        <brk id="1880" max="10" man="1"/>
        <brk id="1922" max="10" man="1"/>
        <brk id="1976" max="10" man="1"/>
      </rowBreaks>
      <pageMargins left="0" right="0" top="0.90551181102362199" bottom="0" header="0" footer="0"/>
      <printOptions horizontalCentered="1"/>
      <pageSetup paperSize="8" scale="38" fitToHeight="0" orientation="landscape"/>
    </customSheetView>
    <customSheetView guid="{24E5C1BC-322C-4FEF-B964-F0DCC04482C1}" scale="25" showPageBreaks="1" fitToPage="1" hiddenRows="1" hiddenColumns="1" view="pageBreakPreview">
      <pane xSplit="1" ySplit="10" topLeftCell="J501" state="frozen"/>
      <selection activeCell="AC507" sqref="AB507:AC507"/>
      <rowBreaks count="52" manualBreakCount="52">
        <brk id="53" max="16383" man="1"/>
        <brk id="88" max="16383" man="1"/>
        <brk id="116" max="16383" man="1"/>
        <brk id="138" max="16383" man="1"/>
        <brk id="179" max="16383" man="1"/>
        <brk id="192" max="16383" man="1"/>
        <brk id="233" max="16383" man="1"/>
        <brk id="266" max="16383" man="1"/>
        <brk id="294" max="16383" man="1"/>
        <brk id="329" max="16383" man="1"/>
        <brk id="363" max="16383" man="1"/>
        <brk id="390" max="16383" man="1"/>
        <brk id="423" max="16383" man="1"/>
        <brk id="465" max="16383" man="1"/>
        <brk id="498" max="16383" man="1"/>
        <brk id="527" max="16383" man="1"/>
        <brk id="554" max="16383" man="1"/>
        <brk id="587" max="16383" man="1"/>
        <brk id="629" max="16383" man="1"/>
        <brk id="677" max="16383" man="1"/>
        <brk id="726" max="16383" man="1"/>
        <brk id="768" max="16383" man="1"/>
        <brk id="802" max="16383" man="1"/>
        <brk id="841" max="16383" man="1"/>
        <brk id="877" max="16383" man="1"/>
        <brk id="901" max="16383" man="1"/>
        <brk id="909" max="16383" man="1"/>
        <brk id="999" max="14" man="1"/>
        <brk id="1054" max="14" man="1"/>
        <brk id="1069" max="10" man="1"/>
        <brk id="1105" max="10" man="1"/>
        <brk id="1145" max="10" man="1"/>
        <brk id="1184" max="10" man="1"/>
        <brk id="1222" max="10" man="1"/>
        <brk id="1258" max="10" man="1"/>
        <brk id="1295" max="10" man="1"/>
        <brk id="1333" max="10" man="1"/>
        <brk id="1368" max="10" man="1"/>
        <brk id="1404" max="10" man="1"/>
        <brk id="1444" max="10" man="1"/>
        <brk id="1483" max="10" man="1"/>
        <brk id="1522" max="10" man="1"/>
        <brk id="1562" max="10" man="1"/>
        <brk id="1600" max="10" man="1"/>
        <brk id="1635" max="10" man="1"/>
        <brk id="1665" max="10" man="1"/>
        <brk id="1702" max="10" man="1"/>
        <brk id="1739" max="10" man="1"/>
        <brk id="1774" max="10" man="1"/>
        <brk id="1816" max="10" man="1"/>
        <brk id="1870" max="10" man="1"/>
        <brk id="1888" max="10" man="1"/>
      </rowBreaks>
      <pageMargins left="0" right="0" top="0.70866141732283505" bottom="0.196850393700787" header="0" footer="0"/>
      <printOptions horizontalCentered="1"/>
      <pageSetup paperSize="8" scale="30" fitToHeight="0" orientation="landscape"/>
    </customSheetView>
    <customSheetView guid="{37F8CE32-8CE8-4D95-9C0E-63112E6EFFE9}" scale="30" showPageBreaks="1" printArea="1" hiddenRows="1" hiddenColumns="1" view="pageBreakPreview" showRuler="0" topLeftCell="A4">
      <pane xSplit="2" ySplit="7" topLeftCell="L11" state="frozen"/>
      <selection activeCell="L119" sqref="L119"/>
      <rowBreaks count="43" manualBreakCount="43">
        <brk id="95" max="15" man="1"/>
        <brk id="123" max="15" man="1"/>
        <brk id="172" max="15" man="1"/>
        <brk id="224" max="15" man="1"/>
        <brk id="263" max="15" man="1"/>
        <brk id="323" max="15" man="1"/>
        <brk id="368" max="15" man="1"/>
        <brk id="405" max="15" man="1"/>
        <brk id="433" max="15" man="1"/>
        <brk id="480" max="15" man="1"/>
        <brk id="531" max="15" man="1"/>
        <brk id="623" max="15" man="1"/>
        <brk id="662" max="15" man="1"/>
        <brk id="732" max="15" man="1"/>
        <brk id="780" max="15" man="1"/>
        <brk id="850" max="15" man="1"/>
        <brk id="891" max="15" man="1"/>
        <brk id="935" max="15" man="1"/>
        <brk id="987" max="15" man="1"/>
        <brk id="1077" max="14" man="1"/>
        <brk id="1132" max="14" man="1"/>
        <brk id="1147" max="10" man="1"/>
        <brk id="1183" max="10" man="1"/>
        <brk id="1223" max="10" man="1"/>
        <brk id="1262" max="10" man="1"/>
        <brk id="1300" max="10" man="1"/>
        <brk id="1336" max="10" man="1"/>
        <brk id="1373" max="10" man="1"/>
        <brk id="1411" max="10" man="1"/>
        <brk id="1446" max="10" man="1"/>
        <brk id="1482" max="10" man="1"/>
        <brk id="1522" max="10" man="1"/>
        <brk id="1561" max="10" man="1"/>
        <brk id="1600" max="10" man="1"/>
        <brk id="1640" max="10" man="1"/>
        <brk id="1678" max="10" man="1"/>
        <brk id="1713" max="10" man="1"/>
        <brk id="1743" max="10" man="1"/>
        <brk id="1780" max="10" man="1"/>
        <brk id="1817" max="10" man="1"/>
        <brk id="1852" max="10" man="1"/>
        <brk id="1894" max="10" man="1"/>
        <brk id="1948" max="10" man="1"/>
      </rowBreaks>
      <pageMargins left="0" right="0" top="0.90551181102362199" bottom="0" header="0" footer="0"/>
      <printOptions horizontalCentered="1"/>
      <pageSetup paperSize="8" scale="29" fitToHeight="0" orientation="landscape"/>
      <headerFooter alignWithMargins="0"/>
    </customSheetView>
    <customSheetView guid="{CBF9D894-3FD2-4B68-BAC8-643DB23851C0}" scale="30" showPageBreaks="1" hiddenRows="1" view="pageBreakPreview" topLeftCell="A4">
      <pane xSplit="2" ySplit="7" topLeftCell="C757" state="frozen"/>
      <selection activeCell="A768" sqref="A768:O773"/>
      <rowBreaks count="63" manualBreakCount="63">
        <brk id="60" max="15" man="1"/>
        <brk id="83" max="15" man="1"/>
        <brk id="95" max="15" man="1"/>
        <brk id="119" max="15" man="1"/>
        <brk id="130" max="15" man="1"/>
        <brk id="160" max="15" man="1"/>
        <brk id="179" max="15" man="1"/>
        <brk id="219" max="15" man="1"/>
        <brk id="231" max="15" man="1"/>
        <brk id="257" max="15" man="1"/>
        <brk id="270" max="15" man="1"/>
        <brk id="302" max="15" man="1"/>
        <brk id="330" max="15" man="1"/>
        <brk id="360" max="15" man="1"/>
        <brk id="375" max="15" man="1"/>
        <brk id="405" max="15" man="1"/>
        <brk id="412" max="15" man="1"/>
        <brk id="435" max="15" man="1"/>
        <brk id="440" max="15" man="1"/>
        <brk id="465" max="15" man="1"/>
        <brk id="487" max="15" man="1"/>
        <brk id="526" max="15" man="1"/>
        <brk id="538" max="15" man="1"/>
        <brk id="596" max="15" man="1"/>
        <brk id="637" max="15" man="1"/>
        <brk id="661" max="15" man="1"/>
        <brk id="676" max="15" man="1"/>
        <brk id="713" max="15" man="1"/>
        <brk id="746" max="15" man="1"/>
        <brk id="775" max="15" man="1"/>
        <brk id="794" max="15" man="1"/>
        <brk id="840" max="15" man="1"/>
        <brk id="864" max="15" man="1"/>
        <brk id="894" max="15" man="1"/>
        <brk id="905" max="15" man="1"/>
        <brk id="936" max="15" man="1"/>
        <brk id="949" max="15" man="1"/>
        <brk id="982" max="15" man="1"/>
        <brk id="1015" max="15" man="1"/>
        <brk id="1091" max="14" man="1"/>
        <brk id="1146" max="14" man="1"/>
        <brk id="1161" max="10" man="1"/>
        <brk id="1197" max="10" man="1"/>
        <brk id="1237" max="10" man="1"/>
        <brk id="1276" max="10" man="1"/>
        <brk id="1314" max="10" man="1"/>
        <brk id="1350" max="10" man="1"/>
        <brk id="1387" max="10" man="1"/>
        <brk id="1425" max="10" man="1"/>
        <brk id="1460" max="10" man="1"/>
        <brk id="1496" max="10" man="1"/>
        <brk id="1536" max="10" man="1"/>
        <brk id="1575" max="10" man="1"/>
        <brk id="1614" max="10" man="1"/>
        <brk id="1654" max="10" man="1"/>
        <brk id="1692" max="10" man="1"/>
        <brk id="1727" max="10" man="1"/>
        <brk id="1757" max="10" man="1"/>
        <brk id="1794" max="10" man="1"/>
        <brk id="1831" max="10" man="1"/>
        <brk id="1866" max="10" man="1"/>
        <brk id="1908" max="10" man="1"/>
        <brk id="1962" max="10" man="1"/>
      </rowBreaks>
      <pageMargins left="0" right="0" top="0.90551181102362199" bottom="0" header="0" footer="0"/>
      <printOptions horizontalCentered="1"/>
      <pageSetup paperSize="8" scale="29" fitToHeight="0" orientation="landscape"/>
    </customSheetView>
    <customSheetView guid="{C8C7D91A-0101-429D-A7C4-25C2A366909A}" scale="46" showPageBreaks="1" outlineSymbols="0" zeroValues="0" fitToPage="1" showAutoFilter="1" hiddenRows="1" hiddenColumns="1" view="pageBreakPreview" topLeftCell="A4">
      <pane xSplit="2" ySplit="7" topLeftCell="C863" state="frozen"/>
      <selection activeCell="N1075" sqref="N1075"/>
      <rowBreaks count="42" manualBreakCount="42">
        <brk id="97" max="15" man="1"/>
        <brk id="129" max="15" man="1"/>
        <brk id="159" max="15" man="1"/>
        <brk id="214" max="16383" man="1"/>
        <brk id="256" max="16383" man="1"/>
        <brk id="310" max="16383" man="1"/>
        <brk id="378" max="15" man="1"/>
        <brk id="420" max="15" man="1"/>
        <brk id="455" max="15" man="1"/>
        <brk id="502" max="15" man="1"/>
        <brk id="565" max="15" man="1"/>
        <brk id="646" max="15" man="1"/>
        <brk id="702" max="16383" man="1"/>
        <brk id="763" max="16383" man="1"/>
        <brk id="821" max="24" man="1"/>
        <brk id="906" max="15" man="1"/>
        <brk id="956" max="15" man="1"/>
        <brk id="1013" max="15" man="1"/>
        <brk id="1084" max="14" man="1"/>
        <brk id="1139" max="14" man="1"/>
        <brk id="1154" max="10" man="1"/>
        <brk id="1183" max="10" man="1"/>
        <brk id="1223" max="10" man="1"/>
        <brk id="1262" max="10" man="1"/>
        <brk id="1300" max="10" man="1"/>
        <brk id="1336" max="10" man="1"/>
        <brk id="1373" max="10" man="1"/>
        <brk id="1411" max="10" man="1"/>
        <brk id="1446" max="10" man="1"/>
        <brk id="1482" max="10" man="1"/>
        <brk id="1522" max="10" man="1"/>
        <brk id="1561" max="10" man="1"/>
        <brk id="1600" max="10" man="1"/>
        <brk id="1640" max="10" man="1"/>
        <brk id="1678" max="10" man="1"/>
        <brk id="1713" max="10" man="1"/>
        <brk id="1743" max="10" man="1"/>
        <brk id="1780" max="10" man="1"/>
        <brk id="1817" max="10" man="1"/>
        <brk id="1852" max="10" man="1"/>
        <brk id="1894" max="10" man="1"/>
        <brk id="1948" max="10" man="1"/>
      </rowBreaks>
      <pageMargins left="0" right="0" top="0.90551181102362199" bottom="0" header="0" footer="0"/>
      <printOptions horizontalCentered="1"/>
      <pageSetup paperSize="8" scale="34" fitToHeight="0" orientation="landscape"/>
      <autoFilter ref="A9:V1172"/>
    </customSheetView>
    <customSheetView guid="{CB1A56DC-A135-41E6-8A02-AE4E518C879F}" scale="50" showPageBreaks="1" fitToPage="1" view="pageBreakPreview" topLeftCell="A4">
      <pane xSplit="2" ySplit="7" topLeftCell="C408" state="frozen"/>
      <selection activeCell="G421" sqref="G421"/>
      <rowBreaks count="38" manualBreakCount="38">
        <brk id="101" max="20" man="1"/>
        <brk id="136" max="20" man="1"/>
        <brk id="184" max="20" man="1"/>
        <brk id="256" max="20" man="1"/>
        <brk id="304" max="20" man="1"/>
        <brk id="430" max="20" man="1"/>
        <brk id="489" max="20" man="1"/>
        <brk id="531" max="20" man="1"/>
        <brk id="569" max="20" man="1"/>
        <brk id="641" max="20" man="1"/>
        <brk id="709" max="20" man="1"/>
        <brk id="784" max="20" man="1"/>
        <brk id="856" max="20" man="1"/>
        <brk id="918" max="20" man="1"/>
        <brk id="1049" max="20" man="1"/>
        <brk id="1110" max="20" man="1"/>
        <brk id="1164" max="20" man="1"/>
        <brk id="1236" max="10" man="1"/>
        <brk id="1276" max="10" man="1"/>
        <brk id="1315" max="10" man="1"/>
        <brk id="1353" max="10" man="1"/>
        <brk id="1389" max="10" man="1"/>
        <brk id="1426" max="10" man="1"/>
        <brk id="1464" max="10" man="1"/>
        <brk id="1499" max="10" man="1"/>
        <brk id="1535" max="10" man="1"/>
        <brk id="1575" max="10" man="1"/>
        <brk id="1614" max="10" man="1"/>
        <brk id="1653" max="10" man="1"/>
        <brk id="1693" max="10" man="1"/>
        <brk id="1731" max="10" man="1"/>
        <brk id="1766" max="10" man="1"/>
        <brk id="1796" max="10" man="1"/>
        <brk id="1833" max="10" man="1"/>
        <brk id="1870" max="10" man="1"/>
        <brk id="1905" max="10" man="1"/>
        <brk id="1947" max="10" man="1"/>
        <brk id="2001" max="10" man="1"/>
      </rowBreaks>
      <pageMargins left="0" right="0" top="0.90551181102362199" bottom="0" header="0" footer="0"/>
      <printOptions horizontalCentered="1"/>
      <pageSetup paperSize="8" scale="16" fitToHeight="0" orientation="landscape"/>
    </customSheetView>
    <customSheetView guid="{2F7AC811-CA37-46E3-866E-6E10DF43054A}" scale="60" showPageBreaks="1" outlineSymbols="0" zeroValues="0" fitToPage="1" showAutoFilter="1" view="pageBreakPreview" topLeftCell="A4">
      <pane xSplit="2" ySplit="7" topLeftCell="C776" state="frozen"/>
      <selection activeCell="N792" sqref="N792"/>
      <rowBreaks count="47" manualBreakCount="47">
        <brk id="67" max="24" man="1"/>
        <brk id="97" max="15" man="1"/>
        <brk id="129" max="15" man="1"/>
        <brk id="171" max="15" man="1"/>
        <brk id="227" max="15" man="1"/>
        <brk id="267" max="15" man="1"/>
        <brk id="321" max="15" man="1"/>
        <brk id="385" max="24" man="1"/>
        <brk id="390" max="15" man="1"/>
        <brk id="432" max="15" man="1"/>
        <brk id="467" max="15" man="1"/>
        <brk id="514" max="15" man="1"/>
        <brk id="577" max="15" man="1"/>
        <brk id="656" max="24" man="1"/>
        <brk id="665" max="15" man="1"/>
        <brk id="723" max="15" man="1"/>
        <brk id="784" max="15" man="1"/>
        <brk id="858" max="24" man="1"/>
        <brk id="943" max="15" man="1"/>
        <brk id="993" max="15" man="1"/>
        <brk id="1048" max="24" man="1"/>
        <brk id="1050" max="15" man="1"/>
        <brk id="1118" max="24" man="1"/>
        <brk id="1121" max="14" man="1"/>
        <brk id="1176" max="14" man="1"/>
        <brk id="1191" max="10" man="1"/>
        <brk id="1227" max="10" man="1"/>
        <brk id="1267" max="10" man="1"/>
        <brk id="1306" max="10" man="1"/>
        <brk id="1344" max="10" man="1"/>
        <brk id="1380" max="10" man="1"/>
        <brk id="1417" max="10" man="1"/>
        <brk id="1455" max="10" man="1"/>
        <brk id="1490" max="10" man="1"/>
        <brk id="1526" max="10" man="1"/>
        <brk id="1566" max="10" man="1"/>
        <brk id="1605" max="10" man="1"/>
        <brk id="1644" max="10" man="1"/>
        <brk id="1684" max="10" man="1"/>
        <brk id="1722" max="10" man="1"/>
        <brk id="1757" max="10" man="1"/>
        <brk id="1787" max="10" man="1"/>
        <brk id="1824" max="10" man="1"/>
        <brk id="1861" max="10" man="1"/>
        <brk id="1896" max="10" man="1"/>
        <brk id="1938" max="10" man="1"/>
        <brk id="1992" max="10" man="1"/>
      </rowBreaks>
      <pageMargins left="0" right="0" top="0.90551181102362199" bottom="0" header="0" footer="0"/>
      <printOptions horizontalCentered="1"/>
      <pageSetup paperSize="8" scale="16" fitToHeight="0" orientation="landscape"/>
      <autoFilter ref="A9:S1185"/>
    </customSheetView>
    <customSheetView guid="{7B245AB0-C2AF-4822-BFC4-2399F85856C1}" scale="40" showPageBreaks="1" outlineSymbols="0" zeroValues="0" fitToPage="1" printArea="1" showAutoFilter="1" hiddenColumns="1" view="pageBreakPreview" topLeftCell="A4">
      <pane xSplit="4" ySplit="7" topLeftCell="F182" state="frozen"/>
      <selection activeCell="F190" sqref="F190"/>
      <rowBreaks count="29" manualBreakCount="29">
        <brk id="180" max="18" man="1"/>
        <brk id="214" max="18" man="1"/>
        <brk id="1037" max="18" man="1"/>
        <brk id="1087" max="18" man="1"/>
        <brk id="1144" max="18" man="1"/>
        <brk id="1215" max="18" man="1"/>
        <brk id="1270" max="14" man="1"/>
        <brk id="1285" max="10" man="1"/>
        <brk id="1321" max="10" man="1"/>
        <brk id="1361" max="10" man="1"/>
        <brk id="1400" max="10" man="1"/>
        <brk id="1438" max="10" man="1"/>
        <brk id="1474" max="10" man="1"/>
        <brk id="1511" max="10" man="1"/>
        <brk id="1549" max="10" man="1"/>
        <brk id="1584" max="10" man="1"/>
        <brk id="1620" max="10" man="1"/>
        <brk id="1660" max="10" man="1"/>
        <brk id="1699" max="10" man="1"/>
        <brk id="1738" max="10" man="1"/>
        <brk id="1778" max="10" man="1"/>
        <brk id="1816" max="10" man="1"/>
        <brk id="1851" max="10" man="1"/>
        <brk id="1881" max="10" man="1"/>
        <brk id="1918" max="10" man="1"/>
        <brk id="1955" max="10" man="1"/>
        <brk id="1990" max="10" man="1"/>
        <brk id="2032" max="10" man="1"/>
        <brk id="2086" max="10" man="1"/>
      </rowBreaks>
      <pageMargins left="0" right="0" top="0.90551181102362199" bottom="0" header="0" footer="0"/>
      <printOptions horizontalCentered="1"/>
      <pageSetup paperSize="8" scale="38" fitToHeight="0" orientation="landscape"/>
      <autoFilter ref="A7:P404"/>
    </customSheetView>
    <customSheetView guid="{032DDD1D-7C32-4E80-928D-C908C764BB01}" scale="60" showPageBreaks="1" outlineSymbols="0" zeroValues="0" fitToPage="1" printArea="1" showAutoFilter="1" hiddenRows="1" hiddenColumns="1" view="pageBreakPreview">
      <pane xSplit="2" ySplit="7" topLeftCell="K122" state="frozen"/>
      <selection activeCell="Q142" sqref="Q142"/>
      <rowBreaks count="38" manualBreakCount="38">
        <brk id="21" max="9" man="1"/>
        <brk id="29" max="9" man="1"/>
        <brk id="41" max="10" man="1"/>
        <brk id="55" max="9" man="1"/>
        <brk id="63" max="9" man="1"/>
        <brk id="81" max="9" man="1"/>
        <brk id="111" max="9" man="1"/>
        <brk id="153" max="9" man="1"/>
        <brk id="176" max="9" man="1"/>
        <brk id="185" max="9" man="1"/>
        <brk id="209" max="9" man="1"/>
        <brk id="1032" max="18" man="1"/>
        <brk id="1082" max="18" man="1"/>
        <brk id="1139" max="18" man="1"/>
        <brk id="1210" max="18" man="1"/>
        <brk id="1265" max="14" man="1"/>
        <brk id="1280" max="10" man="1"/>
        <brk id="1316" max="10" man="1"/>
        <brk id="1356" max="10" man="1"/>
        <brk id="1395" max="10" man="1"/>
        <brk id="1433" max="10" man="1"/>
        <brk id="1469" max="10" man="1"/>
        <brk id="1506" max="10" man="1"/>
        <brk id="1544" max="10" man="1"/>
        <brk id="1579" max="10" man="1"/>
        <brk id="1615" max="10" man="1"/>
        <brk id="1655" max="10" man="1"/>
        <brk id="1694" max="10" man="1"/>
        <brk id="1733" max="10" man="1"/>
        <brk id="1773" max="10" man="1"/>
        <brk id="1811" max="10" man="1"/>
        <brk id="1846" max="10" man="1"/>
        <brk id="1876" max="10" man="1"/>
        <brk id="1913" max="10" man="1"/>
        <brk id="1950" max="10" man="1"/>
        <brk id="1985" max="10" man="1"/>
        <brk id="2027" max="10" man="1"/>
        <brk id="2081" max="10" man="1"/>
      </rowBreaks>
      <pageMargins left="0" right="0" top="0.90551181102362199" bottom="0" header="0" footer="0"/>
      <printOptions horizontalCentered="1"/>
      <pageSetup paperSize="8" scale="44" fitToHeight="0" orientation="landscape"/>
      <autoFilter ref="A6:K369"/>
    </customSheetView>
    <customSheetView guid="{B128763D-80F0-47B0-A951-7CE59556729E}" scale="50" showPageBreaks="1" outlineSymbols="0" zeroValues="0" fitToPage="1" printArea="1" showAutoFilter="1" hiddenColumns="1" view="pageBreakPreview" topLeftCell="A4">
      <pane xSplit="2" ySplit="4" topLeftCell="C101" activePane="bottomRight" state="frozen"/>
      <selection pane="bottomRight" activeCell="L108" sqref="L108"/>
      <rowBreaks count="30" manualBreakCount="30">
        <brk id="21" max="9" man="1"/>
        <brk id="125" max="9" man="1"/>
        <brk id="170" max="9" man="1"/>
        <brk id="977" max="18" man="1"/>
        <brk id="1027" max="18" man="1"/>
        <brk id="1084" max="18" man="1"/>
        <brk id="1155" max="18" man="1"/>
        <brk id="1210" max="14" man="1"/>
        <brk id="1225" max="10" man="1"/>
        <brk id="1261" max="10" man="1"/>
        <brk id="1301" max="10" man="1"/>
        <brk id="1340" max="10" man="1"/>
        <brk id="1378" max="10" man="1"/>
        <brk id="1414" max="10" man="1"/>
        <brk id="1451" max="10" man="1"/>
        <brk id="1489" max="10" man="1"/>
        <brk id="1524" max="10" man="1"/>
        <brk id="1560" max="10" man="1"/>
        <brk id="1600" max="10" man="1"/>
        <brk id="1639" max="10" man="1"/>
        <brk id="1678" max="10" man="1"/>
        <brk id="1718" max="10" man="1"/>
        <brk id="1756" max="10" man="1"/>
        <brk id="1791" max="10" man="1"/>
        <brk id="1821" max="10" man="1"/>
        <brk id="1858" max="10" man="1"/>
        <brk id="1895" max="10" man="1"/>
        <brk id="1930" max="10" man="1"/>
        <brk id="1972" max="10" man="1"/>
        <brk id="2026" max="10" man="1"/>
      </rowBreaks>
      <colBreaks count="1" manualBreakCount="1">
        <brk id="11" max="183" man="1"/>
      </colBreaks>
      <pageMargins left="0" right="0" top="0.90551181102362199" bottom="0.196850393700787" header="0" footer="0"/>
      <printOptions horizontalCentered="1"/>
      <pageSetup paperSize="9" scale="34" fitToHeight="0" orientation="landscape" r:id="rId8"/>
      <autoFilter ref="A6:I342"/>
    </customSheetView>
    <customSheetView guid="{CA384592-0CFD-4322-A4EB-34EC04693944}" scale="32" showPageBreaks="1" outlineSymbols="0" fitToPage="1" printArea="1" view="pageBreakPreview">
      <pane xSplit="2" ySplit="6" topLeftCell="C109" activePane="bottomRight" state="frozen"/>
      <selection pane="bottomRight" activeCell="H109" sqref="H109:H120"/>
      <rowBreaks count="36" manualBreakCount="36">
        <brk id="28" max="7" man="1"/>
        <brk id="47" max="7" man="1"/>
        <brk id="61" max="7" man="1"/>
        <brk id="65" max="7" man="1"/>
        <brk id="74" max="7" man="1"/>
        <brk id="90" max="7" man="1"/>
        <brk id="108" max="7" man="1"/>
        <brk id="118" max="7" man="1"/>
        <brk id="170" max="9" man="1"/>
        <brk id="993" max="18" man="1"/>
        <brk id="1043" max="18" man="1"/>
        <brk id="1100" max="18" man="1"/>
        <brk id="1171" max="18" man="1"/>
        <brk id="1226" max="14" man="1"/>
        <brk id="1241" max="10" man="1"/>
        <brk id="1277" max="10" man="1"/>
        <brk id="1317" max="10" man="1"/>
        <brk id="1356" max="10" man="1"/>
        <brk id="1394" max="10" man="1"/>
        <brk id="1430" max="10" man="1"/>
        <brk id="1467" max="10" man="1"/>
        <brk id="1505" max="10" man="1"/>
        <brk id="1540" max="10" man="1"/>
        <brk id="1576" max="10" man="1"/>
        <brk id="1616" max="10" man="1"/>
        <brk id="1655" max="10" man="1"/>
        <brk id="1694" max="10" man="1"/>
        <brk id="1734" max="10" man="1"/>
        <brk id="1772" max="10" man="1"/>
        <brk id="1807" max="10" man="1"/>
        <brk id="1837" max="10" man="1"/>
        <brk id="1874" max="10" man="1"/>
        <brk id="1911" max="10" man="1"/>
        <brk id="1946" max="10" man="1"/>
        <brk id="1988" max="10" man="1"/>
        <brk id="2042" max="10" man="1"/>
      </rowBreaks>
      <pageMargins left="0" right="0" top="0.90551181102362199" bottom="0" header="0" footer="0"/>
      <printOptions horizontalCentered="1"/>
      <pageSetup paperSize="8" scale="49" fitToHeight="0" orientation="landscape" r:id="rId9"/>
    </customSheetView>
    <customSheetView guid="{D95852A1-B0FC-4AC5-B62B-5CCBE05B0D15}" scale="50" showPageBreaks="1" outlineSymbols="0" fitToPage="1" printArea="1" showAutoFilter="1" view="pageBreakPreview" topLeftCell="A4">
      <pane ySplit="1" topLeftCell="A98" activePane="bottomLeft" state="frozen"/>
      <selection pane="bottomLeft" activeCell="E103" sqref="E103"/>
      <rowBreaks count="30" manualBreakCount="30">
        <brk id="136" max="8" man="1"/>
        <brk id="200" max="9" man="1"/>
        <brk id="233" max="9" man="1"/>
        <brk id="1040" max="18" man="1"/>
        <brk id="1090" max="18" man="1"/>
        <brk id="1147" max="18" man="1"/>
        <brk id="1218" max="18" man="1"/>
        <brk id="1273" max="14" man="1"/>
        <brk id="1288" max="10" man="1"/>
        <brk id="1324" max="10" man="1"/>
        <brk id="1364" max="10" man="1"/>
        <brk id="1403" max="10" man="1"/>
        <brk id="1441" max="10" man="1"/>
        <brk id="1477" max="10" man="1"/>
        <brk id="1514" max="10" man="1"/>
        <brk id="1552" max="10" man="1"/>
        <brk id="1587" max="10" man="1"/>
        <brk id="1623" max="10" man="1"/>
        <brk id="1663" max="10" man="1"/>
        <brk id="1702" max="10" man="1"/>
        <brk id="1741" max="10" man="1"/>
        <brk id="1781" max="10" man="1"/>
        <brk id="1819" max="10" man="1"/>
        <brk id="1854" max="10" man="1"/>
        <brk id="1884" max="10" man="1"/>
        <brk id="1921" max="10" man="1"/>
        <brk id="1958" max="10" man="1"/>
        <brk id="1993" max="10" man="1"/>
        <brk id="2035" max="10" man="1"/>
        <brk id="2089" max="10" man="1"/>
      </rowBreaks>
      <pageMargins left="0" right="0" top="0.18" bottom="0.196850393700787" header="0" footer="0"/>
      <printOptions horizontalCentered="1"/>
      <pageSetup paperSize="8" scale="49" fitToHeight="0" orientation="landscape" r:id="rId10"/>
      <autoFilter ref="A6:H130"/>
    </customSheetView>
    <customSheetView guid="{13BE7114-35DF-4699-8779-61985C68F6C3}" scale="60" showPageBreaks="1" outlineSymbols="0" zeroValues="0" fitToPage="1" showAutoFilter="1" view="pageBreakPreview" topLeftCell="A4">
      <pane xSplit="2" ySplit="5" topLeftCell="D120" activePane="bottomRight" state="frozen"/>
      <selection pane="bottomRight" activeCell="H109" sqref="H109:H120"/>
      <rowBreaks count="32" manualBreakCount="32">
        <brk id="22" max="16383" man="1"/>
        <brk id="28" max="16383" man="1"/>
        <brk id="61" max="16383" man="1"/>
        <brk id="115" max="16383" man="1"/>
        <brk id="184" max="16383" man="1"/>
        <brk id="1009" max="18" man="1"/>
        <brk id="1059" max="18" man="1"/>
        <brk id="1116" max="18" man="1"/>
        <brk id="1187" max="18" man="1"/>
        <brk id="1242" max="14" man="1"/>
        <brk id="1257" max="10" man="1"/>
        <brk id="1293" max="10" man="1"/>
        <brk id="1333" max="10" man="1"/>
        <brk id="1372" max="10" man="1"/>
        <brk id="1410" max="10" man="1"/>
        <brk id="1446" max="10" man="1"/>
        <brk id="1483" max="10" man="1"/>
        <brk id="1521" max="10" man="1"/>
        <brk id="1556" max="10" man="1"/>
        <brk id="1592" max="10" man="1"/>
        <brk id="1632" max="10" man="1"/>
        <brk id="1671" max="10" man="1"/>
        <brk id="1710" max="10" man="1"/>
        <brk id="1750" max="10" man="1"/>
        <brk id="1788" max="10" man="1"/>
        <brk id="1823" max="10" man="1"/>
        <brk id="1853" max="10" man="1"/>
        <brk id="1890" max="10" man="1"/>
        <brk id="1927" max="10" man="1"/>
        <brk id="1962" max="10" man="1"/>
        <brk id="2004" max="10" man="1"/>
        <brk id="2058" max="10" man="1"/>
      </rowBreaks>
      <colBreaks count="1" manualBreakCount="1">
        <brk id="12" max="183" man="1"/>
      </colBreaks>
      <pageMargins left="0" right="0" top="0.90551181102362199" bottom="0" header="0" footer="0"/>
      <printOptions horizontalCentered="1"/>
      <pageSetup paperSize="8" scale="46" fitToHeight="0" orientation="landscape" r:id="rId11"/>
      <autoFilter ref="A6:H130"/>
    </customSheetView>
    <customSheetView guid="{BEA0FDBA-BB07-4C19-8BBD-5E57EE395C09}" scale="71" showPageBreaks="1" outlineSymbols="0" zeroValues="0" fitToPage="1" printArea="1" showAutoFilter="1" view="pageBreakPreview" topLeftCell="C119">
      <selection activeCell="H109" sqref="H109:H120"/>
      <rowBreaks count="33" manualBreakCount="33">
        <brk id="23" max="7" man="1"/>
        <brk id="64" max="7" man="1"/>
        <brk id="73" max="7" man="1"/>
        <brk id="90" max="7" man="1"/>
        <brk id="108" max="7" man="1"/>
        <brk id="133" max="9" man="1"/>
        <brk id="956" max="18" man="1"/>
        <brk id="1006" max="18" man="1"/>
        <brk id="1063" max="18" man="1"/>
        <brk id="1134" max="18" man="1"/>
        <brk id="1189" max="14" man="1"/>
        <brk id="1204" max="10" man="1"/>
        <brk id="1240" max="10" man="1"/>
        <brk id="1280" max="10" man="1"/>
        <brk id="1319" max="10" man="1"/>
        <brk id="1357" max="10" man="1"/>
        <brk id="1393" max="10" man="1"/>
        <brk id="1430" max="10" man="1"/>
        <brk id="1468" max="10" man="1"/>
        <brk id="1503" max="10" man="1"/>
        <brk id="1539" max="10" man="1"/>
        <brk id="1579" max="10" man="1"/>
        <brk id="1618" max="10" man="1"/>
        <brk id="1657" max="10" man="1"/>
        <brk id="1697" max="10" man="1"/>
        <brk id="1735" max="10" man="1"/>
        <brk id="1770" max="10" man="1"/>
        <brk id="1800" max="10" man="1"/>
        <brk id="1837" max="10" man="1"/>
        <brk id="1874" max="10" man="1"/>
        <brk id="1909" max="10" man="1"/>
        <brk id="1951" max="10" man="1"/>
        <brk id="2005" max="10" man="1"/>
      </rowBreaks>
      <pageMargins left="0" right="0" top="0.9055118110236221" bottom="0" header="0" footer="0"/>
      <printOptions horizontalCentered="1"/>
      <pageSetup paperSize="8" scale="49" fitToHeight="0" orientation="landscape" r:id="rId12"/>
      <autoFilter ref="A6:H130"/>
    </customSheetView>
  </customSheetViews>
  <mergeCells count="40">
    <mergeCell ref="B109:B115"/>
    <mergeCell ref="C109:C115"/>
    <mergeCell ref="D109:D115"/>
    <mergeCell ref="E109:E115"/>
    <mergeCell ref="H79:H84"/>
    <mergeCell ref="H103:H108"/>
    <mergeCell ref="H97:H102"/>
    <mergeCell ref="H85:H90"/>
    <mergeCell ref="H73:H78"/>
    <mergeCell ref="B60:B61"/>
    <mergeCell ref="A2:H2"/>
    <mergeCell ref="D29:D30"/>
    <mergeCell ref="C29:C30"/>
    <mergeCell ref="H7:H12"/>
    <mergeCell ref="H19:H28"/>
    <mergeCell ref="H29:H35"/>
    <mergeCell ref="H13:H18"/>
    <mergeCell ref="A7:A12"/>
    <mergeCell ref="A19:A21"/>
    <mergeCell ref="A29:A30"/>
    <mergeCell ref="B29:B30"/>
    <mergeCell ref="B19:B23"/>
    <mergeCell ref="D19:D23"/>
    <mergeCell ref="C19:C23"/>
    <mergeCell ref="H121:H126"/>
    <mergeCell ref="A130:B130"/>
    <mergeCell ref="H67:H72"/>
    <mergeCell ref="E19:E23"/>
    <mergeCell ref="G19:G23"/>
    <mergeCell ref="H36:H41"/>
    <mergeCell ref="H42:H47"/>
    <mergeCell ref="H48:H53"/>
    <mergeCell ref="H54:H59"/>
    <mergeCell ref="A129:B129"/>
    <mergeCell ref="H91:H96"/>
    <mergeCell ref="A128:H128"/>
    <mergeCell ref="H109:H120"/>
    <mergeCell ref="F109:F115"/>
    <mergeCell ref="G109:G115"/>
    <mergeCell ref="H60:H66"/>
  </mergeCells>
  <printOptions horizontalCentered="1"/>
  <pageMargins left="0" right="0" top="0.18" bottom="0.196850393700787" header="0" footer="0"/>
  <pageSetup paperSize="8" scale="49" fitToHeight="0" orientation="landscape" r:id="rId13"/>
  <rowBreaks count="32" manualBreakCount="32">
    <brk id="90" max="7" man="1"/>
    <brk id="108" max="7" man="1"/>
    <brk id="130" max="8" man="1"/>
    <brk id="194" max="9" man="1"/>
    <brk id="227" max="9" man="1"/>
    <brk id="1034" max="18" man="1"/>
    <brk id="1084" max="18" man="1"/>
    <brk id="1141" max="18" man="1"/>
    <brk id="1212" max="18" man="1"/>
    <brk id="1267" max="14" man="1"/>
    <brk id="1282" max="10" man="1"/>
    <brk id="1318" max="10" man="1"/>
    <brk id="1358" max="10" man="1"/>
    <brk id="1397" max="10" man="1"/>
    <brk id="1435" max="10" man="1"/>
    <brk id="1471" max="10" man="1"/>
    <brk id="1508" max="10" man="1"/>
    <brk id="1546" max="10" man="1"/>
    <brk id="1581" max="10" man="1"/>
    <brk id="1617" max="10" man="1"/>
    <brk id="1657" max="10" man="1"/>
    <brk id="1696" max="10" man="1"/>
    <brk id="1735" max="10" man="1"/>
    <brk id="1775" max="10" man="1"/>
    <brk id="1813" max="10" man="1"/>
    <brk id="1848" max="10" man="1"/>
    <brk id="1878" max="10" man="1"/>
    <brk id="1915" max="10" man="1"/>
    <brk id="1952" max="10" man="1"/>
    <brk id="1987" max="10" man="1"/>
    <brk id="2029" max="10" man="1"/>
    <brk id="2083"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на 2026</vt:lpstr>
      <vt:lpstr>'на 2026'!Заголовки_для_печати</vt:lpstr>
      <vt:lpstr>'на 2026'!Область_печати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Задума Инна Павловна</dc:creator>
  <cp:lastModifiedBy>Вершинина Мария Игоревна</cp:lastModifiedBy>
  <cp:lastPrinted>2026-07-10T05:05:59Z</cp:lastPrinted>
  <dcterms:created xsi:type="dcterms:W3CDTF">2011-12-13T05:34:00Z</dcterms:created>
  <dcterms:modified xsi:type="dcterms:W3CDTF">2026-07-10T09:09:12Z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B55B0FCF6D2E43BDA4506140D31BF277</vt:lpwstr>
  </property>
  <property fmtid="{D5CDD505-2E9C-101B-9397-08002B2CF9AE}" pid="3" name="KSOProductBuildVer">
    <vt:lpwstr>1049-11.2.0.11417</vt:lpwstr>
  </property>
</Properties>
</file>